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2"/>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<sst xmlns="http://schemas.openxmlformats.org/spreadsheetml/2006/main" count="1102" uniqueCount="637">
  <si>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</si>
  <si>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</si>
  <si>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</si>
  <si>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</si>
  <si>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</si>
  <si>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</si>
  <si>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</si>
  <si>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</si>
  <si>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</si>
  <si>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</si>
  <si>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</si>
  <si>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</si>
  <si>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</si>
  <si>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</si>
  <si>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</si>
  <si>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</si>
  <si>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</si>
  <si>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</si>
  <si>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</si>
  <si>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</si>
  <si>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</si>
  <si>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</si>
  <si>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</si>
  <si>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</si>
  <si>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</si>
  <si>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</si>
  <si>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</si>
  <si>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</si>
  <si>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</si>
  <si>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</si>
  <si>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</si>
  <si>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</si>
  <si>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</si>
  <si>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</si>
  <si>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</si>
  <si>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</si>
  <si>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</si>
  <si>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</si>
  <si>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1 06 00000 00 0000 000</t>
  </si>
  <si>
    <t>1 06 02000 02 0000 110</t>
  </si>
  <si>
    <t>1 06 02010 02 0000 110</t>
  </si>
  <si>
    <t>1 06 04011 02 0000 110</t>
  </si>
  <si>
    <t>1 06 04012 02 0000 110</t>
  </si>
  <si>
    <t>2 02 04044 02 0000 151</t>
  </si>
  <si>
    <t>2 02 04999 00 0000 151</t>
  </si>
  <si>
    <t>2 02 09010 00 0000 151</t>
  </si>
  <si>
    <t>2 02 04032 02 0000 151</t>
  </si>
  <si>
    <t>2 02 04033 02 0000 151</t>
  </si>
  <si>
    <t>2 02 04036 02 0000 151</t>
  </si>
  <si>
    <t>2 02 04039 02 0000 151</t>
  </si>
  <si>
    <t>2 02 04041 02 0000 151</t>
  </si>
  <si>
    <t>2 02 04999 02 0000 151</t>
  </si>
  <si>
    <t>2 02 04049 00 0000 151</t>
  </si>
  <si>
    <t>2 02 04033 00 0000 151</t>
  </si>
  <si>
    <t>2 02 04036 00 0000 151</t>
  </si>
  <si>
    <t>2 02 04037 02 0000 151</t>
  </si>
  <si>
    <t>2 02 04039 00 0000 151</t>
  </si>
  <si>
    <t>2 02 04054 02 0000 151</t>
  </si>
  <si>
    <t>2 02 04058 02 0000 151</t>
  </si>
  <si>
    <t>2 02 04030 02 0000 151</t>
  </si>
  <si>
    <t>2 02 04040 02 0000 151</t>
  </si>
  <si>
    <t>1 01 02021 01 0000 110</t>
  </si>
  <si>
    <t>1 03 02042 01 0000 110</t>
  </si>
  <si>
    <t>1 03 02170 01 0000 110</t>
  </si>
  <si>
    <t>2 02 04030 00 0000 151</t>
  </si>
  <si>
    <t>2 02 04031 02 0000 151</t>
  </si>
  <si>
    <t>2 02 09000 00 0000 151</t>
  </si>
  <si>
    <t> 010</t>
  </si>
  <si>
    <t> 020</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</si>
  <si>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</si>
  <si>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</si>
  <si>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</si>
  <si>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</si>
  <si>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</si>
  <si>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</si>
  <si>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</si>
  <si>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</si>
  <si>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</si>
  <si>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</si>
  <si>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</si>
  <si>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</si>
  <si>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</si>
  <si>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</si>
  <si>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</si>
  <si>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</si>
  <si>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</si>
  <si>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</si>
  <si>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</si>
  <si>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</si>
  <si>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</si>
  <si>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</si>
  <si>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</si>
  <si>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</si>
  <si>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</si>
  <si>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</si>
  <si>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</si>
  <si>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</si>
  <si>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</si>
  <si>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</si>
  <si>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</si>
  <si>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</si>
  <si>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</si>
  <si>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</si>
  <si>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</si>
  <si>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</si>
  <si>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</si>
  <si>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</si>
  <si>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</si>
  <si>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</si>
  <si>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</si>
  <si>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</si>
  <si>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</si>
  <si>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</si>
  <si>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</si>
  <si>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</si>
  <si>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</si>
  <si>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</si>
  <si>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</si>
  <si>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</si>
  <si>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</si>
  <si>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</si>
  <si>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</si>
  <si>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</si>
  <si>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</si>
  <si>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</si>
  <si>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</si>
  <si>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</si>
  <si>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</si>
  <si>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</si>
  <si>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</si>
  <si>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</si>
  <si>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</si>
  <si>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</si>
  <si>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</si>
  <si>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</si>
  <si>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</si>
  <si>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</si>
  <si>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</si>
  <si>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</si>
  <si>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</si>
  <si>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</si>
  <si>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</si>
  <si>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</si>
  <si>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</si>
  <si>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</si>
  <si>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</si>
  <si>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</si>
  <si>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</si>
  <si>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</si>
  <si>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</si>
  <si>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</si>
  <si>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</si>
  <si>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</si>
  <si>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</si>
  <si>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</si>
  <si>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</si>
  <si>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</si>
  <si>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</si>
  <si>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</si>
  <si>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</si>
  <si>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</si>
  <si>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</si>
  <si>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</si>
  <si>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</si>
  <si>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</si>
  <si>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</si>
  <si>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</si>
  <si>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</si>
  <si>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</si>
  <si>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</si>
  <si>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</si>
  <si>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</si>
  <si>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</si>
  <si>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</si>
  <si>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</si>
  <si>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</si>
  <si>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</si>
  <si>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</si>
  <si>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</si>
  <si>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</si>
  <si>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</si>
  <si>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</si>
  <si>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</si>
  <si>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</si>
  <si>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</si>
  <si>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</si>
  <si>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</si>
  <si>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</si>
  <si>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</si>
  <si>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</si>
  <si>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</si>
  <si>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</si>
  <si>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</si>
  <si>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</si>
  <si>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</si>
  <si>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</si>
  <si>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</si>
  <si>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</si>
  <si>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</si>
  <si>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</si>
  <si>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</si>
  <si>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</si>
  <si>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</si>
  <si>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</si>
  <si>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</si>
  <si>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</si>
  <si>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</si>
  <si>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</si>
  <si>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</si>
  <si>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</si>
  <si>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</si>
  <si>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</si>
  <si>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</si>
  <si>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</si>
  <si>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</si>
  <si>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</si>
  <si>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</si>
  <si>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</si>
  <si>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</si>
  <si>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</si>
  <si>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</si>
  <si>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</si>
  <si>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</si>
  <si>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</si>
  <si>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</si>
  <si>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</si>
  <si>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</si>
  <si>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</si>
  <si>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</si>
  <si>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</si>
  <si>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</si>
  <si>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</si>
  <si>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</si>
  <si>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</si>
  <si>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</si>
  <si>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</si>
  <si>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</si>
  <si>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</si>
  <si>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</si>
  <si>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</si>
  <si>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</si>
  <si>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</si>
  <si>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</si>
  <si>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</si>
  <si>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</si>
  <si>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</si>
  <si>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</si>
  <si>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</si>
  <si>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</si>
  <si>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</si>
  <si>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</si>
  <si>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</si>
  <si>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</si>
  <si>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</si>
  <si>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</si>
  <si>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</si>
  <si>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</si>
  <si>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</si>
  <si>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</si>
  <si>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</si>
  <si>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</si>
  <si>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</si>
  <si>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</si>
  <si>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</si>
  <si>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</si>
  <si>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</si>
  <si>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</si>
  <si>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</si>
  <si>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</si>
  <si>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</si>
  <si>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</si>
  <si>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</si>
  <si>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</si>
  <si>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</si>
  <si>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</si>
  <si>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</si>
  <si>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</si>
  <si>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</si>
  <si>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</si>
  <si>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</si>
  <si>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</si>
  <si>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</si>
  <si>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</si>
  <si>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</si>
  <si>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</si>
  <si>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</si>
  <si>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</si>
  <si>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</si>
  <si>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</si>
  <si>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</si>
  <si>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</si>
  <si>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</si>
  <si>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</si>
  <si>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</si>
  <si>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</si>
  <si>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</si>
  <si>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</si>
  <si>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</si>
  <si>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</si>
  <si>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</si>
  <si>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</si>
  <si>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</si>
  <si>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</si>
  <si>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</si>
  <si>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</si>
  <si>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</si>
  <si>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</si>
  <si>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</si>
  <si>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951 0113 9999200 000 000</t>
  </si>
  <si>
    <t>951 0113 9999206 000 000</t>
  </si>
  <si>
    <t>951 0113 9999206 244 000</t>
  </si>
  <si>
    <t>951 0113 9999206 244 200</t>
  </si>
  <si>
    <t>951 0113 9999206 244 220</t>
  </si>
  <si>
    <t>951 0113 9999206 244 226</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</si>
  <si>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</si>
  <si>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</si>
  <si>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</si>
  <si>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</si>
  <si>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</si>
  <si>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</si>
  <si>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</si>
  <si>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</si>
  <si>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</si>
  <si>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</si>
  <si>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</si>
  <si>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</si>
  <si>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</si>
  <si>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</si>
  <si>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</si>
  <si>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</si>
  <si>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</si>
  <si>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</si>
  <si>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</si>
  <si>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</si>
  <si>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</si>
  <si>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</si>
  <si>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</si>
  <si>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</si>
  <si>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</si>
  <si>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</si>
  <si>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</si>
  <si>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</si>
  <si>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</si>
  <si>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</si>
  <si>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</si>
  <si>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</si>
  <si>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</si>
  <si>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</si>
  <si>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</si>
  <si>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</si>
  <si>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</si>
  <si>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</si>
  <si>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</si>
  <si>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</si>
  <si>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</si>
  <si>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</si>
  <si>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</si>
  <si>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</si>
  <si>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</si>
  <si>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</si>
  <si>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</si>
  <si>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</si>
  <si>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</si>
  <si>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</si>
  <si>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</si>
  <si>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</si>
  <si>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</si>
  <si>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</si>
  <si>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</si>
  <si>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</si>
  <si>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</si>
  <si>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</si>
  <si>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</si>
  <si>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</si>
  <si>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</si>
  <si>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</si>
  <si>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</si>
  <si>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</si>
  <si>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</si>
  <si>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</si>
  <si>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</si>
  <si>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</si>
  <si>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</si>
  <si>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</si>
  <si>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</si>
  <si>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</si>
  <si>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</si>
  <si>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</si>
  <si>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</si>
  <si>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</si>
  <si>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</si>
  <si>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</si>
  <si>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</si>
  <si>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</si>
  <si>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</si>
  <si>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</si>
  <si>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</si>
  <si>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</si>
  <si>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</si>
  <si>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</si>
  <si>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</si>
  <si>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</si>
  <si>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</si>
  <si>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</si>
  <si>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</si>
  <si>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</si>
  <si>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</si>
  <si>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</si>
  <si>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</si>
  <si>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</si>
  <si>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</si>
  <si>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</si>
  <si>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</si>
  <si>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</si>
  <si>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</si>
  <si>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</si>
  <si>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</si>
  <si>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</si>
  <si>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</si>
  <si>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</si>
  <si>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</si>
  <si>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</si>
  <si>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</si>
  <si>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000 1 05 01050 01 0000 110</t>
  </si>
  <si>
    <t>000 1 05 03000 01 0000 110</t>
  </si>
  <si>
    <t>000 1 05 03010 01 0000 110</t>
  </si>
  <si>
    <t>000 1 06 00000 00 0000 000</t>
  </si>
  <si>
    <t>000 1 06 01000 00 0000 110</t>
  </si>
  <si>
    <t>000 1 06 01030 10 0000 110</t>
  </si>
  <si>
    <t>000 1 06 01030 10 1000 110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</si>
  <si>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</si>
  <si>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</si>
  <si>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</si>
  <si>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</si>
  <si>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</si>
  <si>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</si>
  <si>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</si>
  <si>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</si>
  <si>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</si>
  <si>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</si>
  <si>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</si>
  <si>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</si>
  <si>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</si>
  <si>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</si>
  <si>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</si>
  <si>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</si>
  <si>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</si>
  <si>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</si>
  <si>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</si>
  <si>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</si>
  <si>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</si>
  <si>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</si>
  <si>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</si>
  <si>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</si>
  <si>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</si>
  <si>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</si>
  <si>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</si>
  <si>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</si>
  <si>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</si>
  <si>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</si>
  <si>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</si>
  <si>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</si>
  <si>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</si>
  <si>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</si>
  <si>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</si>
  <si>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</si>
  <si>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</si>
  <si>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</si>
  <si>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</si>
  <si>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</si>
  <si>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</si>
  <si>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</si>
  <si>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</si>
  <si>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</si>
  <si>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</si>
  <si>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</si>
  <si>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</si>
  <si>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</si>
  <si>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</si>
  <si>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951 0104 8910019 244 226</t>
  </si>
  <si>
    <t>951 0104 8919999 852 000</t>
  </si>
  <si>
    <t>951 0104 8919999 852 200</t>
  </si>
  <si>
    <t>951 0104 8919999 852 290</t>
  </si>
  <si>
    <t>951 0113 0112901 244 225</t>
  </si>
  <si>
    <t>951 0309 0412910 244 225</t>
  </si>
  <si>
    <t>951 0409 0622918 244 225</t>
  </si>
  <si>
    <t>951 1102 0512913 244 290</t>
  </si>
  <si>
    <t>О.В. Безниско</t>
  </si>
  <si>
    <t>Е.Г. Супряга</t>
  </si>
  <si>
    <t>Ю.В. Алейникова</t>
  </si>
  <si>
    <t>Расходы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</si>
  <si>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</si>
  <si>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</si>
  <si>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</si>
  <si>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</si>
  <si>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</si>
  <si>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</si>
  <si>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</si>
  <si>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</si>
  <si>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</si>
  <si>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020</t>
  </si>
  <si>
    <t>Увеличение стоимости основных средств</t>
  </si>
  <si>
    <t>951 0104 8910019 244 310</t>
  </si>
  <si>
    <t>Иные межбюджетные трансферты</t>
  </si>
  <si>
    <t>Безвозмездные перечисления бюджетам</t>
  </si>
  <si>
    <t>Перечисления другим бюджетам бюджетной системы РФ</t>
  </si>
  <si>
    <t>Поступление нефинансовых активов</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</si>
  <si>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</si>
  <si>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</si>
  <si>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</si>
  <si>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</si>
  <si>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</si>
  <si>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</si>
  <si>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</si>
  <si>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</si>
  <si>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</si>
  <si>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</si>
  <si>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</si>
  <si>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</si>
  <si>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</si>
  <si>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</si>
  <si>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Земельный налог</t>
  </si>
  <si>
    <t>000 1 06 06000 00 0000 000</t>
  </si>
  <si>
    <t>951 0104 9998703 000 000</t>
  </si>
  <si>
    <t>951 0104 9998703 540 000</t>
  </si>
  <si>
    <t>951 0104 9998703 540 200</t>
  </si>
  <si>
    <t>951 0104 9998703 540 250</t>
  </si>
  <si>
    <t>951 0104 9998703 540 251</t>
  </si>
  <si>
    <t>Налог на доходы физических лиц с доходов, полученных физическими лицами, являющимися налоговыми резидентами Российской Федерации</t>
  </si>
  <si>
    <t>951 0104 8910019 244 221</t>
  </si>
  <si>
    <t>951 0309 0422911 244 225</t>
  </si>
  <si>
    <t>000 1 01 02030 01 3000 110</t>
  </si>
  <si>
    <t>Подпрограмма "Нормативно-методическое обеспечение и организация бюджетного процесса"</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</si>
  <si>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</si>
  <si>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Прочая закупка товаров, работ и услуг для обеспечения государственных (муниципальных) нужд</t>
  </si>
  <si>
    <t>951 0104 0820000 000 000</t>
  </si>
  <si>
    <t>951 0104 0829900 000 000</t>
  </si>
  <si>
    <t>951 0104 0829999 000 000</t>
  </si>
  <si>
    <t>951 0104 0829999 244 000</t>
  </si>
  <si>
    <t>951 0104 0829999 244 300</t>
  </si>
  <si>
    <t>951 0104 0829999 244 340</t>
  </si>
  <si>
    <t>15</t>
  </si>
  <si>
    <t>НАЛОГИ НА ТОВАРЫ (РАБОТЫ,УСЛУГИ),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</si>
  <si>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</si>
  <si>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</si>
  <si>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</si>
  <si>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</si>
  <si>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</si>
  <si>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</si>
  <si>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</si>
  <si>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</si>
  <si>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</si>
  <si>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</si>
  <si>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</si>
  <si>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000 1 06 01030 10 2100 110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</si>
  <si>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</si>
  <si>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000 1 06 01030 10 4000 110</t>
  </si>
  <si>
    <t>Земельный налог с организации</t>
  </si>
  <si>
    <t>000 1 06 06030 03 0000 110</t>
  </si>
  <si>
    <t>Земельный налог с организаций, обладающих земельным участком, расположенным в границах сельских поселений</t>
  </si>
  <si>
    <t>000 1 06 06033 10 0000 110</t>
  </si>
  <si>
    <t>000 1 06 06033 10 1000 110</t>
  </si>
  <si>
    <t>000 1 06 06033 10 4000 110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</si>
  <si>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</si>
  <si>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</si>
  <si>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</si>
  <si>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</si>
  <si>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000 1 06 06043 10 1000 110</t>
  </si>
  <si>
    <t>000 1 06 06043 10 2100 110</t>
  </si>
  <si>
    <t>Доходы от сдачи в аренду имущества, составляющего казну поселений (за исключением земельных участков)</t>
  </si>
  <si>
    <t>000 1 11 05070 00 0000 120</t>
  </si>
  <si>
    <t>Доходы от сдачи в аренду имущества, составляющего казну сельских поселений (за исключением земельных участков)</t>
  </si>
  <si>
    <t>000 1 11 05075 10 0000 120</t>
  </si>
  <si>
    <t>000 1 05 01021 01 1000 110</t>
  </si>
  <si>
    <t>Единый сельскохозяйственный налог</t>
  </si>
  <si>
    <t>000 1 05 03010 01 1000 110</t>
  </si>
  <si>
    <t>000 1 05 03010 01 2100 110</t>
  </si>
  <si>
    <t> Иные непрограммные расходы</t>
  </si>
  <si>
    <t>Непрограмные расходы</t>
  </si>
  <si>
    <t>Субвенции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2.2,2.4,2.7,2.9,3.2,4.1,4.4,5.1,5.2,6.2,6.3,6.4,7.1,7.2,7.3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t>
  </si>
  <si>
    <t>Увеличение стоимости материальных запасов</t>
  </si>
  <si>
    <t>951 0203 8995118 244 310</t>
  </si>
  <si>
    <t>951 0203 8995118 244 300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</si>
  <si>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</si>
  <si>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</si>
  <si>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</si>
  <si>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</si>
  <si>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</si>
  <si>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</si>
  <si>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</si>
  <si>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</si>
  <si>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951 0203 8995118 244 000</t>
  </si>
  <si>
    <t>951 0203 8995118 244 200</t>
  </si>
  <si>
    <t>951 0203 8995118 244 220</t>
  </si>
  <si>
    <t>951 0503 0222907 244 300</t>
  </si>
  <si>
    <t>951 0503 0222907 244 310</t>
  </si>
  <si>
    <t>951 0503 0222907 244 340</t>
  </si>
  <si>
    <t>Уплата иных платежей</t>
  </si>
  <si>
    <t>Прочии расходы</t>
  </si>
  <si>
    <t>951 0104 8919999 853 000</t>
  </si>
  <si>
    <t>951 0104 8919999 853 200</t>
  </si>
  <si>
    <t>951 0104 8919999 853 290</t>
  </si>
  <si>
    <t>Прочии работы, услуги</t>
  </si>
  <si>
    <t>951 0503 0222909 244 226</t>
  </si>
  <si>
    <t>951 0503 0222909 244 300</t>
  </si>
  <si>
    <t>951 0503 0222909 244 340</t>
  </si>
  <si>
    <t>000 1 01 02030 01 1000 110</t>
  </si>
  <si>
    <t>000 1 05 01011 01 1000 110</t>
  </si>
  <si>
    <t>Единый сельскохозяйственный налог (за налоговые периоды, истекшии до 1 января 2011 года)</t>
  </si>
  <si>
    <t>000 1 05 03020 01 0000 110</t>
  </si>
  <si>
    <t>000 1 05 03020 01 1000 110</t>
  </si>
  <si>
    <t>000 1 06 06033 10 2100 110</t>
  </si>
  <si>
    <t>000 1 05 01021 01 2100 110</t>
  </si>
  <si>
    <t>000 1 05 01050 01 2100 110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</si>
  <si>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Ивановкого сельского поселения</t>
  </si>
  <si>
    <t>Резервные средства</t>
  </si>
  <si>
    <t>расходы</t>
  </si>
  <si>
    <t>Прочие расходы</t>
  </si>
  <si>
    <t>951 0113 9910000 000 000</t>
  </si>
  <si>
    <t>951 0113 9919000 000 000</t>
  </si>
  <si>
    <t>951 0113 9919010 000 000</t>
  </si>
  <si>
    <t>951 0113 9919010 870 000</t>
  </si>
  <si>
    <t>951 0113 9919010 870 200</t>
  </si>
  <si>
    <t>951 0113 9919010 870 290</t>
  </si>
  <si>
    <t>951 0309 0422911 244 226</t>
  </si>
  <si>
    <t>951 0309 0422911 244 300</t>
  </si>
  <si>
    <t>951 0309 0422911 244 310</t>
  </si>
  <si>
    <t>951 0309 0422911 244 340</t>
  </si>
  <si>
    <t>951 0502 0212905 244 300</t>
  </si>
  <si>
    <t>951 0502 0212905 244 310</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</si>
  <si>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</si>
  <si>
    <t>000 1 06 06043 10 4000 110</t>
  </si>
  <si>
    <t>на 1 июля  2015 года</t>
  </si>
  <si>
    <t>01.07.2015</t>
  </si>
  <si>
    <t>000 1 05 03010 01 3000 110</t>
  </si>
  <si>
    <t>951 0502 0212905 244 340</t>
  </si>
  <si>
    <t>июля</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</si>
</sst>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7">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sz val="9"/>
      <name val="Arial"/>
      <family val="2"/>
    </font>
    <font>
      <sz val="8"/>
      <name val="Arial"/>
      <family val="2"/>
    </font>
    <font>
      <b/>
      <sz val="11"/>
      <name val="Arial"/>
      <family val="2"/>
    </font>
    <font>
      <sz val="11"/>
      <name val="Arial"/>
      <family val="2"/>
    </font>
    <font>
      <sz val="7"/>
      <name val="Arial"/>
      <family val="2"/>
    </font>
    <font>
      <sz val="6"/>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6" fillId="0" borderId="0" xfId="0" applyFont="1" applyAlignment="1">
      <alignment/>
    </xf>
    <xf numFmtId="0" fontId="7" fillId="0" borderId="0" xfId="0" applyFont="1" applyAlignment="1">
      <alignment horizontal="right"/>
    </xf>
    <xf numFmtId="0" fontId="9" fillId="0" borderId="0" xfId="0" applyFont="1" applyAlignment="1">
      <alignment/>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xf>
    <xf numFmtId="0" fontId="6" fillId="0" borderId="0" xfId="0" applyFont="1" applyBorder="1" applyAlignment="1">
      <alignment/>
    </xf>
    <xf numFmtId="0" fontId="7" fillId="0" borderId="0" xfId="0" applyFont="1" applyAlignment="1">
      <alignment/>
    </xf>
    <xf numFmtId="0" fontId="11" fillId="0" borderId="0" xfId="0" applyFont="1" applyAlignment="1">
      <alignment horizontal="center" vertical="top"/>
    </xf>
    <xf numFmtId="0" fontId="11" fillId="0" borderId="0" xfId="0" applyFont="1" applyAlignment="1">
      <alignment/>
    </xf>
    <xf numFmtId="0" fontId="7" fillId="0" borderId="0" xfId="0" applyFont="1" applyAlignment="1">
      <alignment horizontal="center" vertical="top"/>
    </xf>
    <xf numFmtId="0" fontId="7"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49" fontId="1" fillId="0" borderId="21" xfId="0" applyNumberFormat="1" applyFont="1" applyFill="1" applyBorder="1" applyAlignment="1">
      <alignment horizontal="center" wrapText="1"/>
    </xf>
    <xf numFmtId="0" fontId="1" fillId="0" borderId="21" xfId="0" applyFont="1" applyFill="1" applyBorder="1" applyAlignment="1">
      <alignment horizontal="center" vertical="top"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7" fillId="0" borderId="0" xfId="0" applyFont="1" applyAlignment="1">
      <alignment horizontal="right"/>
    </xf>
    <xf numFmtId="49" fontId="7" fillId="0" borderId="25" xfId="0" applyNumberFormat="1" applyFont="1" applyBorder="1" applyAlignment="1">
      <alignment horizontal="center"/>
    </xf>
    <xf numFmtId="0" fontId="7" fillId="0" borderId="0" xfId="0" applyFont="1" applyAlignment="1">
      <alignment/>
    </xf>
    <xf numFmtId="49" fontId="7" fillId="0" borderId="25" xfId="0" applyNumberFormat="1" applyFont="1" applyBorder="1" applyAlignment="1">
      <alignment horizontal="left"/>
    </xf>
    <xf numFmtId="0" fontId="10" fillId="0" borderId="26" xfId="0" applyFont="1" applyBorder="1" applyAlignment="1">
      <alignment horizontal="center" vertical="top"/>
    </xf>
    <xf numFmtId="0" fontId="7" fillId="0" borderId="25" xfId="0" applyFont="1" applyBorder="1" applyAlignment="1">
      <alignment horizontal="center"/>
    </xf>
    <xf numFmtId="0" fontId="7" fillId="0" borderId="27" xfId="0" applyFont="1" applyBorder="1" applyAlignment="1">
      <alignment/>
    </xf>
    <xf numFmtId="0" fontId="7" fillId="0" borderId="28" xfId="0" applyFont="1" applyBorder="1" applyAlignment="1">
      <alignment/>
    </xf>
    <xf numFmtId="49" fontId="7" fillId="0" borderId="29" xfId="0" applyNumberFormat="1" applyFont="1" applyBorder="1" applyAlignment="1">
      <alignment horizontal="center"/>
    </xf>
    <xf numFmtId="49" fontId="7" fillId="0" borderId="15" xfId="0" applyNumberFormat="1" applyFont="1" applyBorder="1" applyAlignment="1">
      <alignment horizontal="center"/>
    </xf>
    <xf numFmtId="4" fontId="7" fillId="0" borderId="15" xfId="0" applyNumberFormat="1" applyFont="1" applyBorder="1" applyAlignment="1">
      <alignment horizontal="center"/>
    </xf>
    <xf numFmtId="4" fontId="7" fillId="0" borderId="30" xfId="0" applyNumberFormat="1" applyFont="1" applyBorder="1" applyAlignment="1">
      <alignment horizontal="center"/>
    </xf>
    <xf numFmtId="4" fontId="7" fillId="0" borderId="31" xfId="0" applyNumberFormat="1" applyFont="1" applyBorder="1" applyAlignment="1">
      <alignment horizontal="center"/>
    </xf>
    <xf numFmtId="4" fontId="7" fillId="0" borderId="32" xfId="0" applyNumberFormat="1" applyFont="1" applyBorder="1" applyAlignment="1">
      <alignment horizontal="center"/>
    </xf>
    <xf numFmtId="4" fontId="7" fillId="0" borderId="18" xfId="0" applyNumberFormat="1" applyFont="1" applyBorder="1" applyAlignment="1">
      <alignment horizontal="center"/>
    </xf>
    <xf numFmtId="4" fontId="7" fillId="0" borderId="33" xfId="0" applyNumberFormat="1" applyFont="1" applyBorder="1" applyAlignment="1">
      <alignment horizont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49" fontId="7" fillId="0" borderId="38" xfId="0" applyNumberFormat="1" applyFont="1" applyBorder="1" applyAlignment="1">
      <alignment horizontal="center"/>
    </xf>
    <xf numFmtId="49" fontId="7" fillId="0" borderId="26"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 fontId="7" fillId="0" borderId="42" xfId="0" applyNumberFormat="1" applyFont="1" applyBorder="1" applyAlignment="1">
      <alignment horizontal="center"/>
    </xf>
    <xf numFmtId="4" fontId="7" fillId="0" borderId="26" xfId="0" applyNumberFormat="1" applyFont="1" applyBorder="1" applyAlignment="1">
      <alignment horizontal="center"/>
    </xf>
    <xf numFmtId="4" fontId="7" fillId="0" borderId="39" xfId="0" applyNumberFormat="1" applyFont="1" applyBorder="1" applyAlignment="1">
      <alignment horizontal="center"/>
    </xf>
    <xf numFmtId="4" fontId="7" fillId="0" borderId="43" xfId="0" applyNumberFormat="1" applyFont="1" applyBorder="1" applyAlignment="1">
      <alignment horizontal="center"/>
    </xf>
    <xf numFmtId="4" fontId="7" fillId="0" borderId="25" xfId="0" applyNumberFormat="1" applyFont="1" applyBorder="1" applyAlignment="1">
      <alignment horizontal="center"/>
    </xf>
    <xf numFmtId="4" fontId="7" fillId="0" borderId="41" xfId="0" applyNumberFormat="1" applyFont="1" applyBorder="1" applyAlignment="1">
      <alignment horizontal="center"/>
    </xf>
    <xf numFmtId="4" fontId="7" fillId="0" borderId="44" xfId="0" applyNumberFormat="1" applyFont="1" applyBorder="1" applyAlignment="1">
      <alignment horizontal="center"/>
    </xf>
    <xf numFmtId="4" fontId="7" fillId="0" borderId="45" xfId="0" applyNumberFormat="1" applyFont="1" applyBorder="1" applyAlignment="1">
      <alignment horizontal="center"/>
    </xf>
    <xf numFmtId="0" fontId="7" fillId="0" borderId="0" xfId="0" applyFont="1" applyBorder="1" applyAlignment="1">
      <alignment horizontal="center" wrapText="1"/>
    </xf>
    <xf numFmtId="0" fontId="7" fillId="0" borderId="24" xfId="0" applyFont="1" applyBorder="1" applyAlignment="1">
      <alignment horizontal="center" wrapText="1"/>
    </xf>
    <xf numFmtId="0" fontId="7" fillId="0" borderId="15" xfId="0" applyFont="1" applyBorder="1" applyAlignment="1">
      <alignment horizontal="center" wrapText="1"/>
    </xf>
    <xf numFmtId="0" fontId="7" fillId="0" borderId="34" xfId="0" applyFont="1" applyBorder="1" applyAlignment="1">
      <alignment horizontal="center" wrapText="1"/>
    </xf>
    <xf numFmtId="0" fontId="7" fillId="0" borderId="35" xfId="0" applyFont="1" applyBorder="1" applyAlignment="1">
      <alignment horizontal="center" wrapText="1"/>
    </xf>
    <xf numFmtId="0" fontId="7" fillId="0" borderId="46" xfId="0" applyFont="1" applyBorder="1" applyAlignment="1">
      <alignment wrapText="1"/>
    </xf>
    <xf numFmtId="0" fontId="7" fillId="0" borderId="47" xfId="0" applyFont="1" applyBorder="1" applyAlignment="1">
      <alignment wrapText="1"/>
    </xf>
    <xf numFmtId="49" fontId="7" fillId="0" borderId="48" xfId="0" applyNumberFormat="1" applyFont="1" applyBorder="1" applyAlignment="1">
      <alignment horizontal="center"/>
    </xf>
    <xf numFmtId="49" fontId="7" fillId="0" borderId="49" xfId="0" applyNumberFormat="1" applyFont="1" applyBorder="1" applyAlignment="1">
      <alignment horizontal="center"/>
    </xf>
    <xf numFmtId="4" fontId="7" fillId="0" borderId="49" xfId="0" applyNumberFormat="1" applyFont="1" applyBorder="1" applyAlignment="1">
      <alignment horizontal="center"/>
    </xf>
    <xf numFmtId="4" fontId="7" fillId="0" borderId="20" xfId="0" applyNumberFormat="1" applyFont="1" applyBorder="1" applyAlignment="1">
      <alignment horizontal="center"/>
    </xf>
    <xf numFmtId="4" fontId="7" fillId="0" borderId="50" xfId="0" applyNumberFormat="1" applyFont="1" applyBorder="1" applyAlignment="1">
      <alignment horizontal="center"/>
    </xf>
    <xf numFmtId="0" fontId="7" fillId="0" borderId="18" xfId="0" applyFont="1" applyBorder="1" applyAlignment="1">
      <alignment horizontal="center" vertical="top"/>
    </xf>
    <xf numFmtId="0" fontId="7" fillId="0" borderId="15" xfId="0" applyFont="1" applyBorder="1" applyAlignment="1">
      <alignment horizontal="center" vertical="top"/>
    </xf>
    <xf numFmtId="0" fontId="7" fillId="0" borderId="19" xfId="0" applyFont="1" applyBorder="1" applyAlignment="1">
      <alignment horizontal="center" vertical="top"/>
    </xf>
    <xf numFmtId="0" fontId="8" fillId="0" borderId="25" xfId="0" applyFont="1" applyBorder="1" applyAlignment="1">
      <alignment horizontal="center" vertical="center"/>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8"/>
  <sheetViews>
    <sheetView zoomScale="90" zoomScaleNormal="90" workbookViewId="0" topLeftCell="A1">
      <selection activeCell="E12" sqref="E12"/>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1" t="s">
        <v>8</v>
      </c>
      <c r="B1" s="61"/>
      <c r="C1" s="61"/>
      <c r="D1" s="61"/>
      <c r="E1" s="61"/>
      <c r="F1"/>
    </row>
    <row r="2" spans="1:6" ht="15.75" thickBot="1">
      <c r="A2" s="4"/>
      <c r="B2" s="5"/>
      <c r="C2" s="5"/>
      <c r="D2" s="5"/>
      <c r="E2" s="6"/>
      <c r="F2" s="7" t="s">
        <v>9</v>
      </c>
    </row>
    <row r="3" spans="1:6" ht="12.75">
      <c r="A3" s="62" t="s">
        <v>632</v>
      </c>
      <c r="B3" s="62"/>
      <c r="C3" s="62"/>
      <c r="D3" s="62"/>
      <c r="E3" s="63"/>
      <c r="F3" s="39" t="s">
        <v>10</v>
      </c>
    </row>
    <row r="4" spans="1:6" ht="12.75">
      <c r="A4" s="8"/>
      <c r="B4" s="40"/>
      <c r="C4" s="40"/>
      <c r="D4" s="40"/>
      <c r="E4" s="9" t="s">
        <v>11</v>
      </c>
      <c r="F4" s="10" t="s">
        <v>633</v>
      </c>
    </row>
    <row r="5" spans="1:6" ht="12.75">
      <c r="A5" s="11" t="s">
        <v>12</v>
      </c>
      <c r="B5" s="12"/>
      <c r="C5" s="12"/>
      <c r="D5" s="13"/>
      <c r="E5" s="9" t="s">
        <v>13</v>
      </c>
      <c r="F5" s="14" t="s">
        <v>447</v>
      </c>
    </row>
    <row r="6" spans="1:6" ht="12.75" customHeight="1">
      <c r="A6" s="12" t="s">
        <v>403</v>
      </c>
      <c r="B6" s="12"/>
      <c r="C6" s="12"/>
      <c r="D6" s="13"/>
      <c r="E6" s="15" t="s">
        <v>14</v>
      </c>
      <c r="F6" s="16" t="s">
        <v>448</v>
      </c>
    </row>
    <row r="7" spans="1:6" ht="12.75">
      <c r="A7" s="12" t="s">
        <v>402</v>
      </c>
      <c r="B7" s="12"/>
      <c r="C7" s="12"/>
      <c r="D7" s="13"/>
      <c r="E7" s="12"/>
      <c r="F7" s="17"/>
    </row>
    <row r="8" spans="1:6" ht="13.5" thickBot="1">
      <c r="A8" s="18" t="s">
        <v>630</v>
      </c>
      <c r="B8" s="12"/>
      <c r="C8" s="12"/>
      <c r="D8" s="13"/>
      <c r="E8" s="9" t="s">
        <v>15</v>
      </c>
      <c r="F8" s="41" t="s">
        <v>16</v>
      </c>
    </row>
    <row r="9" spans="1:6" ht="12.75">
      <c r="A9" s="12" t="s">
        <v>17</v>
      </c>
      <c r="B9" s="12"/>
      <c r="C9" s="12"/>
      <c r="D9" s="13"/>
      <c r="E9"/>
      <c r="F9" s="27"/>
    </row>
    <row r="10" spans="1:6" ht="15">
      <c r="A10" s="64" t="s">
        <v>18</v>
      </c>
      <c r="B10" s="64"/>
      <c r="C10" s="64"/>
      <c r="D10" s="64"/>
      <c r="E10" s="64"/>
      <c r="F10" s="64"/>
    </row>
    <row r="11" spans="1:7" s="22" customFormat="1" ht="38.25">
      <c r="A11" s="54" t="s">
        <v>19</v>
      </c>
      <c r="B11" s="55" t="s">
        <v>20</v>
      </c>
      <c r="C11" s="54" t="s">
        <v>21</v>
      </c>
      <c r="D11" s="20" t="s">
        <v>22</v>
      </c>
      <c r="E11" s="54" t="s">
        <v>23</v>
      </c>
      <c r="F11" s="54" t="s">
        <v>24</v>
      </c>
      <c r="G11" s="21" t="s">
        <v>31</v>
      </c>
    </row>
    <row r="12" spans="1:7" ht="12.75">
      <c r="A12" s="37" t="s">
        <v>127</v>
      </c>
      <c r="B12" s="37" t="s">
        <v>67</v>
      </c>
      <c r="C12" s="37" t="s">
        <v>7</v>
      </c>
      <c r="D12" s="38">
        <v>7952000</v>
      </c>
      <c r="E12" s="38">
        <v>3657685.19</v>
      </c>
      <c r="F12" s="38">
        <v>4294314.81</v>
      </c>
      <c r="G12" s="28" t="s">
        <v>7</v>
      </c>
    </row>
    <row r="13" spans="1:7" ht="12.75">
      <c r="A13" s="37" t="s">
        <v>128</v>
      </c>
      <c r="B13" s="37" t="s">
        <v>68</v>
      </c>
      <c r="C13" s="37" t="s">
        <v>410</v>
      </c>
      <c r="D13" s="38">
        <v>3553700</v>
      </c>
      <c r="E13" s="38">
        <v>1063985.19</v>
      </c>
      <c r="F13" s="38">
        <v>2489714.81</v>
      </c>
      <c r="G13" s="28" t="s">
        <v>32</v>
      </c>
    </row>
    <row r="14" spans="1:7" ht="15" customHeight="1">
      <c r="A14" s="37" t="s">
        <v>129</v>
      </c>
      <c r="B14" s="37" t="s">
        <v>68</v>
      </c>
      <c r="C14" s="37" t="s">
        <v>411</v>
      </c>
      <c r="D14" s="38">
        <v>717800</v>
      </c>
      <c r="E14" s="38">
        <v>182270</v>
      </c>
      <c r="F14" s="38">
        <v>535530</v>
      </c>
      <c r="G14" s="28" t="s">
        <v>33</v>
      </c>
    </row>
    <row r="15" spans="1:7" ht="13.5" customHeight="1">
      <c r="A15" s="37" t="s">
        <v>130</v>
      </c>
      <c r="B15" s="37" t="s">
        <v>68</v>
      </c>
      <c r="C15" s="37" t="s">
        <v>412</v>
      </c>
      <c r="D15" s="38">
        <v>717800</v>
      </c>
      <c r="E15" s="38">
        <v>182270</v>
      </c>
      <c r="F15" s="38">
        <v>535530</v>
      </c>
      <c r="G15" s="28" t="s">
        <v>34</v>
      </c>
    </row>
    <row r="16" spans="1:7" ht="64.5" customHeight="1">
      <c r="A16" s="37" t="s">
        <v>404</v>
      </c>
      <c r="B16" s="37" t="s">
        <v>68</v>
      </c>
      <c r="C16" s="37" t="s">
        <v>413</v>
      </c>
      <c r="D16" s="38">
        <v>715600</v>
      </c>
      <c r="E16" s="38">
        <v>181188.4</v>
      </c>
      <c r="F16" s="38">
        <v>534411.6</v>
      </c>
      <c r="G16" s="28" t="s">
        <v>35</v>
      </c>
    </row>
    <row r="17" spans="1:7" ht="51">
      <c r="A17" s="37" t="s">
        <v>131</v>
      </c>
      <c r="B17" s="57" t="s">
        <v>68</v>
      </c>
      <c r="C17" s="37" t="s">
        <v>414</v>
      </c>
      <c r="D17" s="38">
        <v>0</v>
      </c>
      <c r="E17" s="38">
        <v>181188.4</v>
      </c>
      <c r="F17" s="38">
        <v>-181188.4</v>
      </c>
      <c r="G17" s="28" t="s">
        <v>61</v>
      </c>
    </row>
    <row r="18" spans="1:7" ht="90.75" customHeight="1">
      <c r="A18" s="37" t="s">
        <v>520</v>
      </c>
      <c r="B18" s="59" t="s">
        <v>500</v>
      </c>
      <c r="C18" s="58" t="s">
        <v>415</v>
      </c>
      <c r="D18" s="38">
        <v>500</v>
      </c>
      <c r="E18" s="38">
        <v>0</v>
      </c>
      <c r="F18" s="38">
        <v>500</v>
      </c>
      <c r="G18" s="28"/>
    </row>
    <row r="19" spans="1:7" ht="40.5" customHeight="1">
      <c r="A19" s="37" t="s">
        <v>405</v>
      </c>
      <c r="B19" s="57" t="s">
        <v>68</v>
      </c>
      <c r="C19" s="37" t="s">
        <v>416</v>
      </c>
      <c r="D19" s="38">
        <v>1700</v>
      </c>
      <c r="E19" s="38">
        <v>1081.6</v>
      </c>
      <c r="F19" s="38">
        <v>618.4</v>
      </c>
      <c r="G19" s="28" t="s">
        <v>36</v>
      </c>
    </row>
    <row r="20" spans="1:7" ht="40.5" customHeight="1">
      <c r="A20" s="37" t="s">
        <v>528</v>
      </c>
      <c r="B20" s="59" t="s">
        <v>500</v>
      </c>
      <c r="C20" s="37" t="s">
        <v>606</v>
      </c>
      <c r="D20" s="38">
        <v>0</v>
      </c>
      <c r="E20" s="38">
        <v>981.6</v>
      </c>
      <c r="F20" s="38">
        <v>-981.6</v>
      </c>
      <c r="G20" s="28"/>
    </row>
    <row r="21" spans="1:7" ht="41.25" customHeight="1">
      <c r="A21" s="37" t="s">
        <v>528</v>
      </c>
      <c r="B21" s="59" t="s">
        <v>500</v>
      </c>
      <c r="C21" s="58" t="s">
        <v>531</v>
      </c>
      <c r="D21" s="38">
        <v>0</v>
      </c>
      <c r="E21" s="38">
        <v>100</v>
      </c>
      <c r="F21" s="38">
        <v>-100</v>
      </c>
      <c r="G21" s="28"/>
    </row>
    <row r="22" spans="1:7" ht="31.5" customHeight="1">
      <c r="A22" s="37" t="s">
        <v>542</v>
      </c>
      <c r="B22" s="59" t="s">
        <v>500</v>
      </c>
      <c r="C22" s="58" t="s">
        <v>543</v>
      </c>
      <c r="D22" s="38">
        <v>428000</v>
      </c>
      <c r="E22" s="38">
        <v>230507.7</v>
      </c>
      <c r="F22" s="38">
        <v>197492.3</v>
      </c>
      <c r="G22" s="28"/>
    </row>
    <row r="23" spans="1:7" ht="30.75" customHeight="1">
      <c r="A23" s="37" t="s">
        <v>544</v>
      </c>
      <c r="B23" s="59" t="s">
        <v>500</v>
      </c>
      <c r="C23" s="58" t="s">
        <v>545</v>
      </c>
      <c r="D23" s="38">
        <v>428000</v>
      </c>
      <c r="E23" s="38">
        <v>230507.7</v>
      </c>
      <c r="F23" s="38">
        <v>197492.3</v>
      </c>
      <c r="G23" s="28"/>
    </row>
    <row r="24" spans="1:7" ht="66.75" customHeight="1">
      <c r="A24" s="37" t="s">
        <v>546</v>
      </c>
      <c r="B24" s="59" t="s">
        <v>500</v>
      </c>
      <c r="C24" s="58" t="s">
        <v>547</v>
      </c>
      <c r="D24" s="38">
        <v>130900</v>
      </c>
      <c r="E24" s="38">
        <v>74966.94</v>
      </c>
      <c r="F24" s="38">
        <v>55933.06</v>
      </c>
      <c r="G24" s="28"/>
    </row>
    <row r="25" spans="1:7" ht="80.25" customHeight="1">
      <c r="A25" s="37" t="s">
        <v>548</v>
      </c>
      <c r="B25" s="59" t="s">
        <v>500</v>
      </c>
      <c r="C25" s="58" t="s">
        <v>549</v>
      </c>
      <c r="D25" s="38">
        <v>4900</v>
      </c>
      <c r="E25" s="38">
        <v>2095.71</v>
      </c>
      <c r="F25" s="38">
        <v>2804.29</v>
      </c>
      <c r="G25" s="28"/>
    </row>
    <row r="26" spans="1:7" ht="66" customHeight="1">
      <c r="A26" s="37" t="s">
        <v>550</v>
      </c>
      <c r="B26" s="59" t="s">
        <v>500</v>
      </c>
      <c r="C26" s="58" t="s">
        <v>551</v>
      </c>
      <c r="D26" s="38">
        <v>286700</v>
      </c>
      <c r="E26" s="38">
        <v>159863.46</v>
      </c>
      <c r="F26" s="38">
        <v>126836.54</v>
      </c>
      <c r="G26" s="28"/>
    </row>
    <row r="27" spans="1:7" ht="66" customHeight="1">
      <c r="A27" s="37" t="s">
        <v>552</v>
      </c>
      <c r="B27" s="59" t="s">
        <v>500</v>
      </c>
      <c r="C27" s="58" t="s">
        <v>553</v>
      </c>
      <c r="D27" s="38">
        <v>5500</v>
      </c>
      <c r="E27" s="38">
        <v>-6418.41</v>
      </c>
      <c r="F27" s="38">
        <v>11918.41</v>
      </c>
      <c r="G27" s="28"/>
    </row>
    <row r="28" spans="1:7" ht="19.5" customHeight="1">
      <c r="A28" s="37" t="s">
        <v>132</v>
      </c>
      <c r="B28" s="57" t="s">
        <v>68</v>
      </c>
      <c r="C28" s="37" t="s">
        <v>417</v>
      </c>
      <c r="D28" s="38">
        <v>173400</v>
      </c>
      <c r="E28" s="38">
        <v>108480.45</v>
      </c>
      <c r="F28" s="38">
        <v>64919.55</v>
      </c>
      <c r="G28" s="28"/>
    </row>
    <row r="29" spans="1:7" ht="35.25" customHeight="1">
      <c r="A29" s="37" t="s">
        <v>133</v>
      </c>
      <c r="B29" s="60" t="s">
        <v>68</v>
      </c>
      <c r="C29" s="37" t="s">
        <v>418</v>
      </c>
      <c r="D29" s="38">
        <v>62600</v>
      </c>
      <c r="E29" s="38">
        <v>779.65</v>
      </c>
      <c r="F29" s="38">
        <v>61820.35</v>
      </c>
      <c r="G29" s="28" t="s">
        <v>62</v>
      </c>
    </row>
    <row r="30" spans="1:7" ht="40.5" customHeight="1">
      <c r="A30" s="37" t="s">
        <v>134</v>
      </c>
      <c r="B30" s="57" t="s">
        <v>68</v>
      </c>
      <c r="C30" s="37" t="s">
        <v>419</v>
      </c>
      <c r="D30" s="38">
        <v>48000</v>
      </c>
      <c r="E30" s="38">
        <v>-7308.44</v>
      </c>
      <c r="F30" s="38">
        <v>55308.44</v>
      </c>
      <c r="G30" s="28"/>
    </row>
    <row r="31" spans="1:7" ht="25.5" customHeight="1">
      <c r="A31" s="37" t="s">
        <v>134</v>
      </c>
      <c r="B31" s="57" t="s">
        <v>68</v>
      </c>
      <c r="C31" s="37" t="s">
        <v>420</v>
      </c>
      <c r="D31" s="38">
        <v>48000</v>
      </c>
      <c r="E31" s="38">
        <v>-7308.44</v>
      </c>
      <c r="F31" s="38">
        <v>55308.44</v>
      </c>
      <c r="G31" s="28"/>
    </row>
    <row r="32" spans="1:7" ht="29.25" customHeight="1">
      <c r="A32" s="37" t="s">
        <v>134</v>
      </c>
      <c r="B32" s="59" t="s">
        <v>500</v>
      </c>
      <c r="C32" s="58" t="s">
        <v>607</v>
      </c>
      <c r="D32" s="38">
        <v>0</v>
      </c>
      <c r="E32" s="38">
        <v>-7308.44</v>
      </c>
      <c r="F32" s="38">
        <v>7308.44</v>
      </c>
      <c r="G32" s="28"/>
    </row>
    <row r="33" spans="1:7" ht="38.25">
      <c r="A33" s="37" t="s">
        <v>135</v>
      </c>
      <c r="B33" s="57" t="s">
        <v>68</v>
      </c>
      <c r="C33" s="37" t="s">
        <v>421</v>
      </c>
      <c r="D33" s="38">
        <v>14200</v>
      </c>
      <c r="E33" s="38">
        <v>6738.99</v>
      </c>
      <c r="F33" s="38">
        <v>7461.01</v>
      </c>
      <c r="G33" s="28" t="s">
        <v>37</v>
      </c>
    </row>
    <row r="34" spans="1:7" ht="41.25" customHeight="1">
      <c r="A34" s="37" t="s">
        <v>135</v>
      </c>
      <c r="B34" s="57" t="s">
        <v>68</v>
      </c>
      <c r="C34" s="37" t="s">
        <v>422</v>
      </c>
      <c r="D34" s="38">
        <v>14200</v>
      </c>
      <c r="E34" s="38">
        <v>6738.99</v>
      </c>
      <c r="F34" s="38">
        <v>7461.01</v>
      </c>
      <c r="G34" s="28" t="s">
        <v>63</v>
      </c>
    </row>
    <row r="35" spans="1:7" ht="41.25" customHeight="1">
      <c r="A35" s="37" t="s">
        <v>135</v>
      </c>
      <c r="B35" s="59" t="s">
        <v>500</v>
      </c>
      <c r="C35" s="58" t="s">
        <v>573</v>
      </c>
      <c r="D35" s="38">
        <v>0</v>
      </c>
      <c r="E35" s="38">
        <v>6740.34</v>
      </c>
      <c r="F35" s="38">
        <v>-6740.34</v>
      </c>
      <c r="G35" s="28"/>
    </row>
    <row r="36" spans="1:7" ht="41.25" customHeight="1">
      <c r="A36" s="37" t="s">
        <v>135</v>
      </c>
      <c r="B36" s="59" t="s">
        <v>500</v>
      </c>
      <c r="C36" s="58" t="s">
        <v>612</v>
      </c>
      <c r="D36" s="38">
        <v>0</v>
      </c>
      <c r="E36" s="38">
        <v>-1.35</v>
      </c>
      <c r="F36" s="38">
        <v>1.354</v>
      </c>
      <c r="G36" s="28"/>
    </row>
    <row r="37" spans="1:7" ht="25.5">
      <c r="A37" s="37" t="s">
        <v>136</v>
      </c>
      <c r="B37" s="57" t="s">
        <v>68</v>
      </c>
      <c r="C37" s="37" t="s">
        <v>423</v>
      </c>
      <c r="D37" s="38">
        <v>400</v>
      </c>
      <c r="E37" s="38">
        <v>1349.1</v>
      </c>
      <c r="F37" s="38">
        <v>-949.1</v>
      </c>
      <c r="G37" s="28"/>
    </row>
    <row r="38" spans="1:7" ht="25.5">
      <c r="A38" s="37" t="s">
        <v>136</v>
      </c>
      <c r="B38" s="59" t="s">
        <v>500</v>
      </c>
      <c r="C38" s="58" t="s">
        <v>613</v>
      </c>
      <c r="D38" s="38">
        <v>0</v>
      </c>
      <c r="E38" s="38">
        <v>1347.75</v>
      </c>
      <c r="F38" s="38">
        <v>-1347.75</v>
      </c>
      <c r="G38" s="28"/>
    </row>
    <row r="39" spans="1:7" ht="12.75">
      <c r="A39" s="37" t="s">
        <v>137</v>
      </c>
      <c r="B39" s="57" t="s">
        <v>68</v>
      </c>
      <c r="C39" s="37" t="s">
        <v>424</v>
      </c>
      <c r="D39" s="38">
        <v>110800</v>
      </c>
      <c r="E39" s="38">
        <v>107700.8</v>
      </c>
      <c r="F39" s="38">
        <v>3099.2</v>
      </c>
      <c r="G39" s="28"/>
    </row>
    <row r="40" spans="1:7" ht="14.25" customHeight="1">
      <c r="A40" s="37" t="s">
        <v>137</v>
      </c>
      <c r="B40" s="57" t="s">
        <v>68</v>
      </c>
      <c r="C40" s="37" t="s">
        <v>425</v>
      </c>
      <c r="D40" s="38">
        <v>110800</v>
      </c>
      <c r="E40" s="38">
        <v>107700.8</v>
      </c>
      <c r="F40" s="38">
        <v>3099.2</v>
      </c>
      <c r="G40" s="28" t="s">
        <v>38</v>
      </c>
    </row>
    <row r="41" spans="1:7" ht="13.5" customHeight="1">
      <c r="A41" s="37" t="s">
        <v>574</v>
      </c>
      <c r="B41" s="59" t="s">
        <v>500</v>
      </c>
      <c r="C41" s="58" t="s">
        <v>575</v>
      </c>
      <c r="D41" s="38">
        <v>0</v>
      </c>
      <c r="E41" s="38">
        <v>106192</v>
      </c>
      <c r="F41" s="38">
        <v>-106192</v>
      </c>
      <c r="G41" s="28"/>
    </row>
    <row r="42" spans="1:7" ht="14.25" customHeight="1">
      <c r="A42" s="37" t="s">
        <v>574</v>
      </c>
      <c r="B42" s="59" t="s">
        <v>500</v>
      </c>
      <c r="C42" s="58" t="s">
        <v>576</v>
      </c>
      <c r="D42" s="38">
        <v>0</v>
      </c>
      <c r="E42" s="38">
        <v>274.9</v>
      </c>
      <c r="F42" s="38">
        <v>-274.9</v>
      </c>
      <c r="G42" s="28"/>
    </row>
    <row r="43" spans="1:7" ht="14.25" customHeight="1">
      <c r="A43" s="37" t="s">
        <v>574</v>
      </c>
      <c r="B43" s="59" t="s">
        <v>500</v>
      </c>
      <c r="C43" s="58" t="s">
        <v>634</v>
      </c>
      <c r="D43" s="38">
        <v>0</v>
      </c>
      <c r="E43" s="38">
        <v>1233.9</v>
      </c>
      <c r="F43" s="38">
        <v>-1233.9</v>
      </c>
      <c r="G43" s="28"/>
    </row>
    <row r="44" spans="1:7" ht="32.25" customHeight="1">
      <c r="A44" s="37" t="s">
        <v>608</v>
      </c>
      <c r="B44" s="59" t="s">
        <v>500</v>
      </c>
      <c r="C44" s="58" t="s">
        <v>609</v>
      </c>
      <c r="D44" s="38">
        <v>0</v>
      </c>
      <c r="E44" s="38">
        <v>0</v>
      </c>
      <c r="F44" s="38">
        <v>0</v>
      </c>
      <c r="G44" s="28"/>
    </row>
    <row r="45" spans="1:7" ht="26.25" customHeight="1">
      <c r="A45" s="37" t="s">
        <v>608</v>
      </c>
      <c r="B45" s="59" t="s">
        <v>500</v>
      </c>
      <c r="C45" s="58" t="s">
        <v>610</v>
      </c>
      <c r="D45" s="38">
        <v>0</v>
      </c>
      <c r="E45" s="38">
        <v>0</v>
      </c>
      <c r="F45" s="38">
        <v>0</v>
      </c>
      <c r="G45" s="28"/>
    </row>
    <row r="46" spans="1:7" ht="17.25" customHeight="1">
      <c r="A46" s="37" t="s">
        <v>138</v>
      </c>
      <c r="B46" s="57" t="s">
        <v>68</v>
      </c>
      <c r="C46" s="58" t="s">
        <v>426</v>
      </c>
      <c r="D46" s="38">
        <v>1923700</v>
      </c>
      <c r="E46" s="38">
        <v>416501.61</v>
      </c>
      <c r="F46" s="38">
        <v>1507198.39</v>
      </c>
      <c r="G46" s="28" t="s">
        <v>39</v>
      </c>
    </row>
    <row r="47" spans="1:7" ht="15.75" customHeight="1">
      <c r="A47" s="37" t="s">
        <v>139</v>
      </c>
      <c r="B47" s="57" t="s">
        <v>68</v>
      </c>
      <c r="C47" s="37" t="s">
        <v>427</v>
      </c>
      <c r="D47" s="38">
        <v>124000</v>
      </c>
      <c r="E47" s="38">
        <v>15436.21</v>
      </c>
      <c r="F47" s="38">
        <v>108563.79</v>
      </c>
      <c r="G47" s="28"/>
    </row>
    <row r="48" spans="1:7" ht="39" customHeight="1">
      <c r="A48" s="37" t="s">
        <v>140</v>
      </c>
      <c r="B48" s="57" t="s">
        <v>68</v>
      </c>
      <c r="C48" s="37" t="s">
        <v>428</v>
      </c>
      <c r="D48" s="38">
        <v>124000</v>
      </c>
      <c r="E48" s="38">
        <v>15436.21</v>
      </c>
      <c r="F48" s="38">
        <v>108563.79</v>
      </c>
      <c r="G48" s="28"/>
    </row>
    <row r="49" spans="1:7" ht="43.5" customHeight="1">
      <c r="A49" s="37" t="s">
        <v>140</v>
      </c>
      <c r="B49" s="57" t="s">
        <v>68</v>
      </c>
      <c r="C49" s="37" t="s">
        <v>429</v>
      </c>
      <c r="D49" s="38">
        <v>0</v>
      </c>
      <c r="E49" s="38">
        <v>14236.97</v>
      </c>
      <c r="F49" s="38">
        <v>-14236.97</v>
      </c>
      <c r="G49" s="28" t="s">
        <v>40</v>
      </c>
    </row>
    <row r="50" spans="1:7" ht="39" customHeight="1">
      <c r="A50" s="37" t="s">
        <v>140</v>
      </c>
      <c r="B50" s="57" t="s">
        <v>68</v>
      </c>
      <c r="C50" s="37" t="s">
        <v>554</v>
      </c>
      <c r="D50" s="38">
        <v>0</v>
      </c>
      <c r="E50" s="38">
        <v>1199.24</v>
      </c>
      <c r="F50" s="38">
        <v>-1199.24</v>
      </c>
      <c r="G50" s="28"/>
    </row>
    <row r="51" spans="1:7" ht="42" customHeight="1">
      <c r="A51" s="37" t="s">
        <v>555</v>
      </c>
      <c r="B51" s="59" t="s">
        <v>500</v>
      </c>
      <c r="C51" s="58" t="s">
        <v>556</v>
      </c>
      <c r="D51" s="38">
        <v>0</v>
      </c>
      <c r="E51" s="38">
        <v>0</v>
      </c>
      <c r="F51" s="38">
        <v>0</v>
      </c>
      <c r="G51" s="28"/>
    </row>
    <row r="52" spans="1:7" ht="12.75" customHeight="1">
      <c r="A52" s="37" t="s">
        <v>521</v>
      </c>
      <c r="B52" s="59" t="s">
        <v>500</v>
      </c>
      <c r="C52" s="37" t="s">
        <v>522</v>
      </c>
      <c r="D52" s="38">
        <v>1799700</v>
      </c>
      <c r="E52" s="38">
        <v>401065.4</v>
      </c>
      <c r="F52" s="38">
        <v>1398634.6</v>
      </c>
      <c r="G52" s="28"/>
    </row>
    <row r="53" spans="1:7" ht="39" customHeight="1">
      <c r="A53" s="37" t="s">
        <v>141</v>
      </c>
      <c r="B53" s="57" t="s">
        <v>68</v>
      </c>
      <c r="C53" s="37" t="s">
        <v>430</v>
      </c>
      <c r="D53" s="38">
        <v>0</v>
      </c>
      <c r="E53" s="38">
        <v>0</v>
      </c>
      <c r="F53" s="38">
        <v>0</v>
      </c>
      <c r="G53" s="28" t="s">
        <v>41</v>
      </c>
    </row>
    <row r="54" spans="1:7" ht="36.75" customHeight="1">
      <c r="A54" s="37" t="s">
        <v>69</v>
      </c>
      <c r="B54" s="57" t="s">
        <v>68</v>
      </c>
      <c r="C54" s="37" t="s">
        <v>431</v>
      </c>
      <c r="D54" s="38">
        <v>0</v>
      </c>
      <c r="E54" s="38">
        <v>0</v>
      </c>
      <c r="F54" s="38">
        <v>0</v>
      </c>
      <c r="G54" s="28" t="s">
        <v>42</v>
      </c>
    </row>
    <row r="55" spans="1:7" ht="38.25">
      <c r="A55" s="37" t="s">
        <v>70</v>
      </c>
      <c r="B55" s="57" t="s">
        <v>68</v>
      </c>
      <c r="C55" s="37" t="s">
        <v>432</v>
      </c>
      <c r="D55" s="38">
        <v>0</v>
      </c>
      <c r="E55" s="38">
        <v>0</v>
      </c>
      <c r="F55" s="38">
        <v>0</v>
      </c>
      <c r="G55" s="28" t="s">
        <v>64</v>
      </c>
    </row>
    <row r="56" spans="1:7" ht="51">
      <c r="A56" s="37" t="s">
        <v>71</v>
      </c>
      <c r="B56" s="57" t="s">
        <v>68</v>
      </c>
      <c r="C56" s="37" t="s">
        <v>433</v>
      </c>
      <c r="D56" s="38">
        <v>0</v>
      </c>
      <c r="E56" s="38">
        <v>0</v>
      </c>
      <c r="F56" s="38">
        <v>0</v>
      </c>
      <c r="G56" s="28" t="s">
        <v>59</v>
      </c>
    </row>
    <row r="57" spans="1:7" ht="15.75" customHeight="1">
      <c r="A57" s="37" t="s">
        <v>557</v>
      </c>
      <c r="B57" s="59" t="s">
        <v>500</v>
      </c>
      <c r="C57" s="58" t="s">
        <v>558</v>
      </c>
      <c r="D57" s="38">
        <v>167300</v>
      </c>
      <c r="E57" s="38">
        <v>130838</v>
      </c>
      <c r="F57" s="38">
        <v>36462</v>
      </c>
      <c r="G57" s="28"/>
    </row>
    <row r="58" spans="1:7" ht="25.5">
      <c r="A58" s="37" t="s">
        <v>559</v>
      </c>
      <c r="B58" s="59" t="s">
        <v>500</v>
      </c>
      <c r="C58" s="58" t="s">
        <v>560</v>
      </c>
      <c r="D58" s="38">
        <v>167300</v>
      </c>
      <c r="E58" s="38">
        <v>130838</v>
      </c>
      <c r="F58" s="38">
        <v>36462</v>
      </c>
      <c r="G58" s="28"/>
    </row>
    <row r="59" spans="1:7" ht="25.5">
      <c r="A59" s="37" t="s">
        <v>559</v>
      </c>
      <c r="B59" s="59" t="s">
        <v>500</v>
      </c>
      <c r="C59" s="58" t="s">
        <v>561</v>
      </c>
      <c r="D59" s="38">
        <v>0</v>
      </c>
      <c r="E59" s="38">
        <v>130838</v>
      </c>
      <c r="F59" s="38">
        <v>-130838</v>
      </c>
      <c r="G59" s="28"/>
    </row>
    <row r="60" spans="1:7" ht="25.5">
      <c r="A60" s="37" t="s">
        <v>559</v>
      </c>
      <c r="B60" s="59" t="s">
        <v>500</v>
      </c>
      <c r="C60" s="58" t="s">
        <v>611</v>
      </c>
      <c r="D60" s="38">
        <v>0</v>
      </c>
      <c r="E60" s="38">
        <v>0</v>
      </c>
      <c r="F60" s="38">
        <v>0</v>
      </c>
      <c r="G60" s="28"/>
    </row>
    <row r="61" spans="1:7" ht="25.5">
      <c r="A61" s="37" t="s">
        <v>559</v>
      </c>
      <c r="B61" s="59" t="s">
        <v>500</v>
      </c>
      <c r="C61" s="58" t="s">
        <v>562</v>
      </c>
      <c r="D61" s="38">
        <v>0</v>
      </c>
      <c r="E61" s="38">
        <v>0</v>
      </c>
      <c r="F61" s="38">
        <v>0</v>
      </c>
      <c r="G61" s="28"/>
    </row>
    <row r="62" spans="1:7" ht="12.75">
      <c r="A62" s="37" t="s">
        <v>563</v>
      </c>
      <c r="B62" s="59" t="s">
        <v>500</v>
      </c>
      <c r="C62" s="58" t="s">
        <v>564</v>
      </c>
      <c r="D62" s="38">
        <v>1632400</v>
      </c>
      <c r="E62" s="38">
        <v>270227.4</v>
      </c>
      <c r="F62" s="38">
        <v>1362172.6</v>
      </c>
      <c r="G62" s="28"/>
    </row>
    <row r="63" spans="1:7" ht="25.5">
      <c r="A63" s="37" t="s">
        <v>565</v>
      </c>
      <c r="B63" s="59" t="s">
        <v>500</v>
      </c>
      <c r="C63" s="58" t="s">
        <v>566</v>
      </c>
      <c r="D63" s="38">
        <v>1632400</v>
      </c>
      <c r="E63" s="38">
        <v>270227.4</v>
      </c>
      <c r="F63" s="38">
        <v>1362172.6</v>
      </c>
      <c r="G63" s="28"/>
    </row>
    <row r="64" spans="1:7" ht="25.5">
      <c r="A64" s="37" t="s">
        <v>565</v>
      </c>
      <c r="B64" s="59" t="s">
        <v>500</v>
      </c>
      <c r="C64" s="58" t="s">
        <v>567</v>
      </c>
      <c r="D64" s="38">
        <v>0</v>
      </c>
      <c r="E64" s="38">
        <v>266923.91</v>
      </c>
      <c r="F64" s="38">
        <v>-266923.91</v>
      </c>
      <c r="G64" s="28"/>
    </row>
    <row r="65" spans="1:7" ht="25.5">
      <c r="A65" s="37" t="s">
        <v>565</v>
      </c>
      <c r="B65" s="59" t="s">
        <v>500</v>
      </c>
      <c r="C65" s="58" t="s">
        <v>568</v>
      </c>
      <c r="D65" s="38">
        <v>0</v>
      </c>
      <c r="E65" s="38">
        <v>3262.41</v>
      </c>
      <c r="F65" s="38">
        <v>-3262.41</v>
      </c>
      <c r="G65" s="28"/>
    </row>
    <row r="66" spans="1:7" ht="25.5">
      <c r="A66" s="37" t="s">
        <v>565</v>
      </c>
      <c r="B66" s="59" t="s">
        <v>500</v>
      </c>
      <c r="C66" s="58" t="s">
        <v>631</v>
      </c>
      <c r="D66" s="38">
        <v>0</v>
      </c>
      <c r="E66" s="38">
        <v>41.08</v>
      </c>
      <c r="F66" s="38">
        <v>-41.08</v>
      </c>
      <c r="G66" s="28"/>
    </row>
    <row r="67" spans="1:7" ht="12.75">
      <c r="A67" s="37" t="s">
        <v>72</v>
      </c>
      <c r="B67" s="37" t="s">
        <v>68</v>
      </c>
      <c r="C67" s="37" t="s">
        <v>434</v>
      </c>
      <c r="D67" s="38">
        <v>44700</v>
      </c>
      <c r="E67" s="38">
        <v>22270</v>
      </c>
      <c r="F67" s="38">
        <v>22430</v>
      </c>
      <c r="G67" s="28" t="s">
        <v>65</v>
      </c>
    </row>
    <row r="68" spans="1:7" ht="38.25">
      <c r="A68" s="37" t="s">
        <v>73</v>
      </c>
      <c r="B68" s="37" t="s">
        <v>68</v>
      </c>
      <c r="C68" s="37" t="s">
        <v>435</v>
      </c>
      <c r="D68" s="38">
        <v>44700</v>
      </c>
      <c r="E68" s="38">
        <v>22270</v>
      </c>
      <c r="F68" s="38">
        <v>22430</v>
      </c>
      <c r="G68" s="28" t="s">
        <v>46</v>
      </c>
    </row>
    <row r="69" spans="1:7" ht="63.75">
      <c r="A69" s="37" t="s">
        <v>406</v>
      </c>
      <c r="B69" s="37" t="s">
        <v>68</v>
      </c>
      <c r="C69" s="37" t="s">
        <v>436</v>
      </c>
      <c r="D69" s="38">
        <v>44700</v>
      </c>
      <c r="E69" s="38">
        <v>22270</v>
      </c>
      <c r="F69" s="38">
        <v>22430</v>
      </c>
      <c r="G69" s="28"/>
    </row>
    <row r="70" spans="1:7" ht="63.75">
      <c r="A70" s="37" t="s">
        <v>406</v>
      </c>
      <c r="B70" s="37" t="s">
        <v>68</v>
      </c>
      <c r="C70" s="37" t="s">
        <v>437</v>
      </c>
      <c r="D70" s="38">
        <v>0</v>
      </c>
      <c r="E70" s="38">
        <v>22270</v>
      </c>
      <c r="F70" s="38">
        <v>-22270</v>
      </c>
      <c r="G70" s="28" t="s">
        <v>53</v>
      </c>
    </row>
    <row r="71" spans="1:7" ht="25.5">
      <c r="A71" s="37" t="s">
        <v>142</v>
      </c>
      <c r="B71" s="37" t="s">
        <v>68</v>
      </c>
      <c r="C71" s="37" t="s">
        <v>438</v>
      </c>
      <c r="D71" s="38">
        <v>234200</v>
      </c>
      <c r="E71" s="38">
        <v>103155.43</v>
      </c>
      <c r="F71" s="38">
        <v>131044.57</v>
      </c>
      <c r="G71" s="28" t="s">
        <v>47</v>
      </c>
    </row>
    <row r="72" spans="1:7" ht="63.75">
      <c r="A72" s="37" t="s">
        <v>143</v>
      </c>
      <c r="B72" s="37" t="s">
        <v>68</v>
      </c>
      <c r="C72" s="37" t="s">
        <v>439</v>
      </c>
      <c r="D72" s="38">
        <v>234200</v>
      </c>
      <c r="E72" s="38">
        <v>103155.43</v>
      </c>
      <c r="F72" s="38">
        <v>131044.57</v>
      </c>
      <c r="G72" s="28" t="s">
        <v>54</v>
      </c>
    </row>
    <row r="73" spans="1:7" ht="51">
      <c r="A73" s="37" t="s">
        <v>144</v>
      </c>
      <c r="B73" s="37" t="s">
        <v>68</v>
      </c>
      <c r="C73" s="37" t="s">
        <v>440</v>
      </c>
      <c r="D73" s="38">
        <v>0</v>
      </c>
      <c r="E73" s="38">
        <v>0</v>
      </c>
      <c r="F73" s="38">
        <v>0</v>
      </c>
      <c r="G73" s="28" t="s">
        <v>48</v>
      </c>
    </row>
    <row r="74" spans="1:7" ht="63.75">
      <c r="A74" s="37" t="s">
        <v>145</v>
      </c>
      <c r="B74" s="57" t="s">
        <v>68</v>
      </c>
      <c r="C74" s="37" t="s">
        <v>441</v>
      </c>
      <c r="D74" s="38">
        <v>0</v>
      </c>
      <c r="E74" s="38">
        <v>0</v>
      </c>
      <c r="F74" s="38">
        <v>0</v>
      </c>
      <c r="G74" s="28" t="s">
        <v>55</v>
      </c>
    </row>
    <row r="75" spans="1:7" ht="63.75">
      <c r="A75" s="37" t="s">
        <v>146</v>
      </c>
      <c r="B75" s="57" t="s">
        <v>68</v>
      </c>
      <c r="C75" s="37" t="s">
        <v>442</v>
      </c>
      <c r="D75" s="38">
        <v>61700</v>
      </c>
      <c r="E75" s="38">
        <v>31290.43</v>
      </c>
      <c r="F75" s="38">
        <v>30409.57</v>
      </c>
      <c r="G75" s="28" t="s">
        <v>56</v>
      </c>
    </row>
    <row r="76" spans="1:7" ht="54" customHeight="1">
      <c r="A76" s="37" t="s">
        <v>147</v>
      </c>
      <c r="B76" s="57" t="s">
        <v>68</v>
      </c>
      <c r="C76" s="37" t="s">
        <v>443</v>
      </c>
      <c r="D76" s="38">
        <v>61700</v>
      </c>
      <c r="E76" s="38">
        <v>31290.43</v>
      </c>
      <c r="F76" s="38">
        <v>30409.57</v>
      </c>
      <c r="G76" s="28" t="s">
        <v>49</v>
      </c>
    </row>
    <row r="77" spans="1:7" ht="33" customHeight="1">
      <c r="A77" s="37" t="s">
        <v>569</v>
      </c>
      <c r="B77" s="59" t="s">
        <v>500</v>
      </c>
      <c r="C77" s="58" t="s">
        <v>570</v>
      </c>
      <c r="D77" s="38">
        <v>172500</v>
      </c>
      <c r="E77" s="38">
        <v>71865</v>
      </c>
      <c r="F77" s="38">
        <v>100635</v>
      </c>
      <c r="G77" s="28"/>
    </row>
    <row r="78" spans="1:7" ht="27" customHeight="1">
      <c r="A78" s="37" t="s">
        <v>571</v>
      </c>
      <c r="B78" s="59" t="s">
        <v>500</v>
      </c>
      <c r="C78" s="58" t="s">
        <v>572</v>
      </c>
      <c r="D78" s="38">
        <v>172500</v>
      </c>
      <c r="E78" s="38">
        <v>71865</v>
      </c>
      <c r="F78" s="38">
        <v>100635</v>
      </c>
      <c r="G78" s="28"/>
    </row>
    <row r="79" spans="1:7" ht="32.25" customHeight="1">
      <c r="A79" s="37" t="s">
        <v>148</v>
      </c>
      <c r="B79" s="37" t="s">
        <v>68</v>
      </c>
      <c r="C79" s="37" t="s">
        <v>444</v>
      </c>
      <c r="D79" s="38">
        <v>0</v>
      </c>
      <c r="E79" s="38">
        <v>0</v>
      </c>
      <c r="F79" s="38">
        <v>0</v>
      </c>
      <c r="G79" s="28" t="s">
        <v>29</v>
      </c>
    </row>
    <row r="80" spans="1:7" ht="51">
      <c r="A80" s="37" t="s">
        <v>74</v>
      </c>
      <c r="B80" s="37" t="s">
        <v>68</v>
      </c>
      <c r="C80" s="37" t="s">
        <v>445</v>
      </c>
      <c r="D80" s="38">
        <v>0</v>
      </c>
      <c r="E80" s="38">
        <v>0</v>
      </c>
      <c r="F80" s="38">
        <v>0</v>
      </c>
      <c r="G80" s="28" t="s">
        <v>60</v>
      </c>
    </row>
    <row r="81" spans="1:7" ht="12.75" customHeight="1">
      <c r="A81" s="37" t="s">
        <v>149</v>
      </c>
      <c r="B81" s="37" t="s">
        <v>68</v>
      </c>
      <c r="C81" s="37" t="s">
        <v>446</v>
      </c>
      <c r="D81" s="38">
        <v>0</v>
      </c>
      <c r="E81" s="38">
        <v>0</v>
      </c>
      <c r="F81" s="38">
        <v>0</v>
      </c>
      <c r="G81" s="28" t="s">
        <v>30</v>
      </c>
    </row>
    <row r="82" spans="1:7" ht="38.25">
      <c r="A82" s="37" t="s">
        <v>407</v>
      </c>
      <c r="B82" s="37" t="s">
        <v>68</v>
      </c>
      <c r="C82" s="37" t="s">
        <v>75</v>
      </c>
      <c r="D82" s="38">
        <v>0</v>
      </c>
      <c r="E82" s="38">
        <v>0</v>
      </c>
      <c r="F82" s="38">
        <v>0</v>
      </c>
      <c r="G82" s="28" t="s">
        <v>50</v>
      </c>
    </row>
    <row r="83" spans="1:7" ht="12.75">
      <c r="A83" s="37" t="s">
        <v>150</v>
      </c>
      <c r="B83" s="37" t="s">
        <v>68</v>
      </c>
      <c r="C83" s="37" t="s">
        <v>123</v>
      </c>
      <c r="D83" s="38">
        <v>31900</v>
      </c>
      <c r="E83" s="38">
        <v>800</v>
      </c>
      <c r="F83" s="38">
        <v>31100</v>
      </c>
      <c r="G83" s="28" t="s">
        <v>43</v>
      </c>
    </row>
    <row r="84" spans="1:7" ht="25.5">
      <c r="A84" s="37" t="s">
        <v>151</v>
      </c>
      <c r="B84" s="37" t="s">
        <v>68</v>
      </c>
      <c r="C84" s="37" t="s">
        <v>124</v>
      </c>
      <c r="D84" s="38">
        <v>31900</v>
      </c>
      <c r="E84" s="38">
        <v>800</v>
      </c>
      <c r="F84" s="38">
        <v>31100</v>
      </c>
      <c r="G84" s="28" t="s">
        <v>52</v>
      </c>
    </row>
    <row r="85" spans="1:7" ht="31.5" customHeight="1">
      <c r="A85" s="37" t="s">
        <v>152</v>
      </c>
      <c r="B85" s="37" t="s">
        <v>68</v>
      </c>
      <c r="C85" s="37" t="s">
        <v>125</v>
      </c>
      <c r="D85" s="38">
        <v>31900</v>
      </c>
      <c r="E85" s="38">
        <v>800</v>
      </c>
      <c r="F85" s="38">
        <v>31100</v>
      </c>
      <c r="G85" s="28" t="s">
        <v>0</v>
      </c>
    </row>
    <row r="86" spans="1:7" ht="12.75">
      <c r="A86" s="37" t="s">
        <v>153</v>
      </c>
      <c r="B86" s="37" t="s">
        <v>68</v>
      </c>
      <c r="C86" s="37" t="s">
        <v>76</v>
      </c>
      <c r="D86" s="38">
        <v>4398300</v>
      </c>
      <c r="E86" s="38">
        <v>2593700</v>
      </c>
      <c r="F86" s="38">
        <v>1804600</v>
      </c>
      <c r="G86" s="28" t="s">
        <v>1</v>
      </c>
    </row>
    <row r="87" spans="1:7" ht="25.5">
      <c r="A87" s="37" t="s">
        <v>154</v>
      </c>
      <c r="B87" s="37" t="s">
        <v>68</v>
      </c>
      <c r="C87" s="37" t="s">
        <v>77</v>
      </c>
      <c r="D87" s="38">
        <v>4398300</v>
      </c>
      <c r="E87" s="38">
        <v>2593700</v>
      </c>
      <c r="F87" s="38">
        <v>1804600</v>
      </c>
      <c r="G87" s="28" t="s">
        <v>2</v>
      </c>
    </row>
    <row r="88" spans="1:7" ht="65.25" customHeight="1">
      <c r="A88" s="37" t="s">
        <v>155</v>
      </c>
      <c r="B88" s="37" t="s">
        <v>68</v>
      </c>
      <c r="C88" s="37" t="s">
        <v>78</v>
      </c>
      <c r="D88" s="38">
        <v>4156600</v>
      </c>
      <c r="E88" s="38">
        <v>2445300</v>
      </c>
      <c r="F88" s="38">
        <v>1711300</v>
      </c>
      <c r="G88" s="28" t="s">
        <v>3</v>
      </c>
    </row>
    <row r="89" spans="1:7" ht="49.5" customHeight="1">
      <c r="A89" s="37" t="s">
        <v>156</v>
      </c>
      <c r="B89" s="37" t="s">
        <v>68</v>
      </c>
      <c r="C89" s="37" t="s">
        <v>164</v>
      </c>
      <c r="D89" s="38">
        <v>4156600</v>
      </c>
      <c r="E89" s="38">
        <v>2445300</v>
      </c>
      <c r="F89" s="38">
        <v>1711300</v>
      </c>
      <c r="G89" s="28" t="s">
        <v>4</v>
      </c>
    </row>
    <row r="90" spans="1:7" ht="63.75" customHeight="1">
      <c r="A90" s="37" t="s">
        <v>408</v>
      </c>
      <c r="B90" s="37" t="s">
        <v>68</v>
      </c>
      <c r="C90" s="37" t="s">
        <v>165</v>
      </c>
      <c r="D90" s="38">
        <v>4156600</v>
      </c>
      <c r="E90" s="38">
        <v>2445300</v>
      </c>
      <c r="F90" s="38">
        <v>1711300</v>
      </c>
      <c r="G90" s="28" t="s">
        <v>5</v>
      </c>
    </row>
    <row r="91" spans="1:7" ht="25.5">
      <c r="A91" s="37" t="s">
        <v>157</v>
      </c>
      <c r="B91" s="37" t="s">
        <v>68</v>
      </c>
      <c r="C91" s="37" t="s">
        <v>79</v>
      </c>
      <c r="D91" s="38">
        <v>148400</v>
      </c>
      <c r="E91" s="38">
        <v>148400</v>
      </c>
      <c r="F91" s="38">
        <v>0</v>
      </c>
      <c r="G91" s="28" t="s">
        <v>57</v>
      </c>
    </row>
    <row r="92" spans="1:7" ht="40.5" customHeight="1">
      <c r="A92" s="37" t="s">
        <v>158</v>
      </c>
      <c r="B92" s="37" t="s">
        <v>68</v>
      </c>
      <c r="C92" s="37" t="s">
        <v>80</v>
      </c>
      <c r="D92" s="38">
        <v>148200</v>
      </c>
      <c r="E92" s="38">
        <v>148200</v>
      </c>
      <c r="F92" s="38">
        <v>0</v>
      </c>
      <c r="G92" s="28" t="s">
        <v>58</v>
      </c>
    </row>
    <row r="93" spans="1:7" ht="38.25">
      <c r="A93" s="37" t="s">
        <v>159</v>
      </c>
      <c r="B93" s="37" t="s">
        <v>68</v>
      </c>
      <c r="C93" s="37" t="s">
        <v>81</v>
      </c>
      <c r="D93" s="38">
        <v>148200</v>
      </c>
      <c r="E93" s="38">
        <v>148200</v>
      </c>
      <c r="F93" s="38">
        <v>0</v>
      </c>
      <c r="G93" s="28" t="s">
        <v>6</v>
      </c>
    </row>
    <row r="94" spans="1:7" ht="25.5">
      <c r="A94" s="37" t="s">
        <v>160</v>
      </c>
      <c r="B94" s="37" t="s">
        <v>68</v>
      </c>
      <c r="C94" s="37" t="s">
        <v>82</v>
      </c>
      <c r="D94" s="38">
        <v>200</v>
      </c>
      <c r="E94" s="38">
        <v>200</v>
      </c>
      <c r="F94" s="38">
        <v>0</v>
      </c>
      <c r="G94" s="28" t="s">
        <v>44</v>
      </c>
    </row>
    <row r="95" spans="1:7" ht="25.5">
      <c r="A95" s="37" t="s">
        <v>409</v>
      </c>
      <c r="B95" s="37" t="s">
        <v>68</v>
      </c>
      <c r="C95" s="37" t="s">
        <v>83</v>
      </c>
      <c r="D95" s="38">
        <v>200</v>
      </c>
      <c r="E95" s="38">
        <v>200</v>
      </c>
      <c r="F95" s="38">
        <v>0</v>
      </c>
      <c r="G95" s="28" t="s">
        <v>51</v>
      </c>
    </row>
    <row r="96" spans="1:7" ht="12.75">
      <c r="A96" s="37" t="s">
        <v>161</v>
      </c>
      <c r="B96" s="37" t="s">
        <v>68</v>
      </c>
      <c r="C96" s="37" t="s">
        <v>84</v>
      </c>
      <c r="D96" s="38">
        <v>93300</v>
      </c>
      <c r="E96" s="38">
        <v>0</v>
      </c>
      <c r="F96" s="38">
        <v>93300</v>
      </c>
      <c r="G96" s="28" t="s">
        <v>66</v>
      </c>
    </row>
    <row r="97" spans="1:7" ht="12.75">
      <c r="A97" s="37" t="s">
        <v>162</v>
      </c>
      <c r="B97" s="37" t="s">
        <v>68</v>
      </c>
      <c r="C97" s="37" t="s">
        <v>85</v>
      </c>
      <c r="D97" s="38">
        <v>93300</v>
      </c>
      <c r="E97" s="38">
        <v>0</v>
      </c>
      <c r="F97" s="38">
        <v>93300</v>
      </c>
      <c r="G97" s="28" t="s">
        <v>45</v>
      </c>
    </row>
    <row r="98" spans="1:7" ht="25.5">
      <c r="A98" s="37" t="s">
        <v>163</v>
      </c>
      <c r="B98" s="58" t="s">
        <v>68</v>
      </c>
      <c r="C98" s="37" t="s">
        <v>86</v>
      </c>
      <c r="D98" s="38">
        <v>93300</v>
      </c>
      <c r="E98" s="38">
        <v>0</v>
      </c>
      <c r="F98" s="38">
        <v>93300</v>
      </c>
      <c r="G98" s="28"/>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6"/>
  <sheetViews>
    <sheetView zoomScalePageLayoutView="0" workbookViewId="0" topLeftCell="A253">
      <selection activeCell="E4" sqref="E4"/>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166</v>
      </c>
      <c r="B4" s="37" t="s">
        <v>28</v>
      </c>
      <c r="C4" s="37" t="s">
        <v>7</v>
      </c>
      <c r="D4" s="56">
        <f>D5</f>
        <v>7952000</v>
      </c>
      <c r="E4" s="56">
        <f>E5</f>
        <v>3352278.4</v>
      </c>
      <c r="F4" s="56">
        <f aca="true" t="shared" si="0" ref="F4:F41">D4-E4</f>
        <v>4599721.6</v>
      </c>
    </row>
    <row r="5" spans="1:6" ht="12.75">
      <c r="A5" s="37" t="s">
        <v>449</v>
      </c>
      <c r="B5" s="37" t="s">
        <v>28</v>
      </c>
      <c r="C5" s="37" t="s">
        <v>105</v>
      </c>
      <c r="D5" s="56">
        <f>D6+D114+D129+D167+D194+D226+D233+D250</f>
        <v>7952000</v>
      </c>
      <c r="E5" s="56">
        <f>E6+E114+E129+E167+E194+E226+E233+E250</f>
        <v>3352278.4</v>
      </c>
      <c r="F5" s="56">
        <f t="shared" si="0"/>
        <v>4599721.6</v>
      </c>
    </row>
    <row r="6" spans="1:6" ht="12.75">
      <c r="A6" s="37" t="s">
        <v>167</v>
      </c>
      <c r="B6" s="37" t="s">
        <v>28</v>
      </c>
      <c r="C6" s="37" t="s">
        <v>106</v>
      </c>
      <c r="D6" s="56">
        <f>D7+D18+D79+D86</f>
        <v>4441941</v>
      </c>
      <c r="E6" s="56">
        <f>E7+E18+E79+E86</f>
        <v>1798114.23</v>
      </c>
      <c r="F6" s="56">
        <f t="shared" si="0"/>
        <v>2643826.77</v>
      </c>
    </row>
    <row r="7" spans="1:6" ht="25.5">
      <c r="A7" s="37" t="s">
        <v>168</v>
      </c>
      <c r="B7" s="37" t="s">
        <v>28</v>
      </c>
      <c r="C7" s="37" t="s">
        <v>107</v>
      </c>
      <c r="D7" s="56">
        <f>D8</f>
        <v>851000</v>
      </c>
      <c r="E7" s="56">
        <f>E8</f>
        <v>319239.86</v>
      </c>
      <c r="F7" s="56">
        <f t="shared" si="0"/>
        <v>531760.14</v>
      </c>
    </row>
    <row r="8" spans="1:6" ht="12.75">
      <c r="A8" s="37" t="s">
        <v>450</v>
      </c>
      <c r="B8" s="37" t="s">
        <v>28</v>
      </c>
      <c r="C8" s="37" t="s">
        <v>245</v>
      </c>
      <c r="D8" s="56">
        <f>D9+D14</f>
        <v>851000</v>
      </c>
      <c r="E8" s="56">
        <f>E9+E14</f>
        <v>319239.86</v>
      </c>
      <c r="F8" s="56">
        <f t="shared" si="0"/>
        <v>531760.14</v>
      </c>
    </row>
    <row r="9" spans="1:6" ht="25.5">
      <c r="A9" s="37" t="s">
        <v>231</v>
      </c>
      <c r="B9" s="37" t="s">
        <v>28</v>
      </c>
      <c r="C9" s="37" t="s">
        <v>246</v>
      </c>
      <c r="D9" s="56">
        <f>D10</f>
        <v>789600</v>
      </c>
      <c r="E9" s="56">
        <f>E10</f>
        <v>303888.86</v>
      </c>
      <c r="F9" s="56">
        <f t="shared" si="0"/>
        <v>485711.14</v>
      </c>
    </row>
    <row r="10" spans="1:6" ht="12.75">
      <c r="A10" s="37" t="s">
        <v>87</v>
      </c>
      <c r="B10" s="37" t="s">
        <v>28</v>
      </c>
      <c r="C10" s="37" t="s">
        <v>247</v>
      </c>
      <c r="D10" s="56">
        <f>D11</f>
        <v>789600</v>
      </c>
      <c r="E10" s="56">
        <f>E11</f>
        <v>303888.86</v>
      </c>
      <c r="F10" s="56">
        <f t="shared" si="0"/>
        <v>485711.14</v>
      </c>
    </row>
    <row r="11" spans="1:6" ht="12.75">
      <c r="A11" s="37" t="s">
        <v>88</v>
      </c>
      <c r="B11" s="37" t="s">
        <v>28</v>
      </c>
      <c r="C11" s="37" t="s">
        <v>248</v>
      </c>
      <c r="D11" s="56">
        <f>D12+D13</f>
        <v>789600</v>
      </c>
      <c r="E11" s="56">
        <f>E12+E13</f>
        <v>303888.86</v>
      </c>
      <c r="F11" s="56">
        <f t="shared" si="0"/>
        <v>485711.14</v>
      </c>
    </row>
    <row r="12" spans="1:6" ht="12.75">
      <c r="A12" s="37" t="s">
        <v>89</v>
      </c>
      <c r="B12" s="37" t="s">
        <v>28</v>
      </c>
      <c r="C12" s="37" t="s">
        <v>249</v>
      </c>
      <c r="D12" s="56">
        <v>606400</v>
      </c>
      <c r="E12" s="56">
        <v>237539.05</v>
      </c>
      <c r="F12" s="56">
        <f t="shared" si="0"/>
        <v>368860.95</v>
      </c>
    </row>
    <row r="13" spans="1:6" ht="12.75">
      <c r="A13" s="37" t="s">
        <v>90</v>
      </c>
      <c r="B13" s="37" t="s">
        <v>28</v>
      </c>
      <c r="C13" s="37" t="s">
        <v>250</v>
      </c>
      <c r="D13" s="56">
        <v>183200</v>
      </c>
      <c r="E13" s="56">
        <v>66349.81</v>
      </c>
      <c r="F13" s="56">
        <f t="shared" si="0"/>
        <v>116850.19</v>
      </c>
    </row>
    <row r="14" spans="1:6" ht="25.5">
      <c r="A14" s="37" t="s">
        <v>232</v>
      </c>
      <c r="B14" s="37" t="s">
        <v>28</v>
      </c>
      <c r="C14" s="37" t="s">
        <v>251</v>
      </c>
      <c r="D14" s="56">
        <f aca="true" t="shared" si="1" ref="D14:E16">D15</f>
        <v>61400</v>
      </c>
      <c r="E14" s="56">
        <f t="shared" si="1"/>
        <v>15351</v>
      </c>
      <c r="F14" s="56">
        <f t="shared" si="0"/>
        <v>46049</v>
      </c>
    </row>
    <row r="15" spans="1:6" ht="12.75">
      <c r="A15" s="37" t="s">
        <v>87</v>
      </c>
      <c r="B15" s="37" t="s">
        <v>28</v>
      </c>
      <c r="C15" s="37" t="s">
        <v>252</v>
      </c>
      <c r="D15" s="56">
        <f t="shared" si="1"/>
        <v>61400</v>
      </c>
      <c r="E15" s="56">
        <f t="shared" si="1"/>
        <v>15351</v>
      </c>
      <c r="F15" s="56">
        <f t="shared" si="0"/>
        <v>46049</v>
      </c>
    </row>
    <row r="16" spans="1:6" ht="12.75">
      <c r="A16" s="37" t="s">
        <v>88</v>
      </c>
      <c r="B16" s="37" t="s">
        <v>28</v>
      </c>
      <c r="C16" s="37" t="s">
        <v>253</v>
      </c>
      <c r="D16" s="56">
        <f t="shared" si="1"/>
        <v>61400</v>
      </c>
      <c r="E16" s="56">
        <f t="shared" si="1"/>
        <v>15351</v>
      </c>
      <c r="F16" s="56">
        <f t="shared" si="0"/>
        <v>46049</v>
      </c>
    </row>
    <row r="17" spans="1:6" ht="12.75">
      <c r="A17" s="37" t="s">
        <v>91</v>
      </c>
      <c r="B17" s="37" t="s">
        <v>28</v>
      </c>
      <c r="C17" s="37" t="s">
        <v>254</v>
      </c>
      <c r="D17" s="56">
        <v>61400</v>
      </c>
      <c r="E17" s="56">
        <v>15351</v>
      </c>
      <c r="F17" s="56">
        <f t="shared" si="0"/>
        <v>46049</v>
      </c>
    </row>
    <row r="18" spans="1:6" ht="38.25">
      <c r="A18" s="37" t="s">
        <v>94</v>
      </c>
      <c r="B18" s="37" t="s">
        <v>28</v>
      </c>
      <c r="C18" s="37" t="s">
        <v>108</v>
      </c>
      <c r="D18" s="56">
        <f>D19+D26+D32+D61+D67</f>
        <v>3540620</v>
      </c>
      <c r="E18" s="56">
        <f>E19+E26+E32+E61+E67</f>
        <v>1477594.37</v>
      </c>
      <c r="F18" s="56">
        <f t="shared" si="0"/>
        <v>2063025.63</v>
      </c>
    </row>
    <row r="19" spans="1:6" ht="12.75">
      <c r="A19" s="37" t="s">
        <v>233</v>
      </c>
      <c r="B19" s="37" t="s">
        <v>28</v>
      </c>
      <c r="C19" s="37" t="s">
        <v>255</v>
      </c>
      <c r="D19" s="56">
        <f aca="true" t="shared" si="2" ref="D19:E24">D20</f>
        <v>27000</v>
      </c>
      <c r="E19" s="56">
        <f t="shared" si="2"/>
        <v>22000</v>
      </c>
      <c r="F19" s="56">
        <f t="shared" si="0"/>
        <v>5000</v>
      </c>
    </row>
    <row r="20" spans="1:6" ht="12.75">
      <c r="A20" s="37" t="s">
        <v>191</v>
      </c>
      <c r="B20" s="37" t="s">
        <v>28</v>
      </c>
      <c r="C20" s="37" t="s">
        <v>256</v>
      </c>
      <c r="D20" s="56">
        <f t="shared" si="2"/>
        <v>27000</v>
      </c>
      <c r="E20" s="56">
        <f t="shared" si="2"/>
        <v>22000</v>
      </c>
      <c r="F20" s="56">
        <f t="shared" si="0"/>
        <v>5000</v>
      </c>
    </row>
    <row r="21" spans="1:6" ht="51">
      <c r="A21" s="37" t="s">
        <v>451</v>
      </c>
      <c r="B21" s="37" t="s">
        <v>28</v>
      </c>
      <c r="C21" s="37" t="s">
        <v>257</v>
      </c>
      <c r="D21" s="56">
        <f t="shared" si="2"/>
        <v>27000</v>
      </c>
      <c r="E21" s="56">
        <f t="shared" si="2"/>
        <v>22000</v>
      </c>
      <c r="F21" s="56">
        <f t="shared" si="0"/>
        <v>5000</v>
      </c>
    </row>
    <row r="22" spans="1:6" ht="25.5">
      <c r="A22" s="37" t="s">
        <v>234</v>
      </c>
      <c r="B22" s="37" t="s">
        <v>28</v>
      </c>
      <c r="C22" s="37" t="s">
        <v>258</v>
      </c>
      <c r="D22" s="56">
        <f t="shared" si="2"/>
        <v>27000</v>
      </c>
      <c r="E22" s="56">
        <f t="shared" si="2"/>
        <v>22000</v>
      </c>
      <c r="F22" s="56">
        <f t="shared" si="0"/>
        <v>5000</v>
      </c>
    </row>
    <row r="23" spans="1:6" ht="12.75">
      <c r="A23" s="37" t="s">
        <v>87</v>
      </c>
      <c r="B23" s="37" t="s">
        <v>28</v>
      </c>
      <c r="C23" s="37" t="s">
        <v>259</v>
      </c>
      <c r="D23" s="56">
        <f t="shared" si="2"/>
        <v>27000</v>
      </c>
      <c r="E23" s="56">
        <f t="shared" si="2"/>
        <v>22000</v>
      </c>
      <c r="F23" s="56">
        <f t="shared" si="0"/>
        <v>5000</v>
      </c>
    </row>
    <row r="24" spans="1:6" ht="12.75">
      <c r="A24" s="37" t="s">
        <v>92</v>
      </c>
      <c r="B24" s="37" t="s">
        <v>28</v>
      </c>
      <c r="C24" s="37" t="s">
        <v>260</v>
      </c>
      <c r="D24" s="56">
        <f t="shared" si="2"/>
        <v>27000</v>
      </c>
      <c r="E24" s="56">
        <f t="shared" si="2"/>
        <v>22000</v>
      </c>
      <c r="F24" s="56">
        <f t="shared" si="0"/>
        <v>5000</v>
      </c>
    </row>
    <row r="25" spans="1:6" ht="12.75">
      <c r="A25" s="37" t="s">
        <v>93</v>
      </c>
      <c r="B25" s="37" t="s">
        <v>28</v>
      </c>
      <c r="C25" s="37" t="s">
        <v>261</v>
      </c>
      <c r="D25" s="56">
        <v>27000</v>
      </c>
      <c r="E25" s="56">
        <v>22000</v>
      </c>
      <c r="F25" s="56">
        <f t="shared" si="0"/>
        <v>5000</v>
      </c>
    </row>
    <row r="26" spans="1:6" ht="25.5">
      <c r="A26" s="37" t="s">
        <v>532</v>
      </c>
      <c r="B26" s="57">
        <v>200</v>
      </c>
      <c r="C26" s="58" t="s">
        <v>535</v>
      </c>
      <c r="D26" s="56">
        <f aca="true" t="shared" si="3" ref="D26:E30">D27</f>
        <v>2000</v>
      </c>
      <c r="E26" s="56">
        <f t="shared" si="3"/>
        <v>0</v>
      </c>
      <c r="F26" s="56">
        <f t="shared" si="0"/>
        <v>2000</v>
      </c>
    </row>
    <row r="27" spans="1:6" ht="12.75">
      <c r="A27" s="37"/>
      <c r="B27" s="57">
        <v>200</v>
      </c>
      <c r="C27" s="58" t="s">
        <v>536</v>
      </c>
      <c r="D27" s="56">
        <f t="shared" si="3"/>
        <v>2000</v>
      </c>
      <c r="E27" s="56">
        <f t="shared" si="3"/>
        <v>0</v>
      </c>
      <c r="F27" s="56">
        <f t="shared" si="0"/>
        <v>2000</v>
      </c>
    </row>
    <row r="28" spans="1:6" ht="51">
      <c r="A28" s="37" t="s">
        <v>533</v>
      </c>
      <c r="B28" s="57">
        <v>200</v>
      </c>
      <c r="C28" s="58" t="s">
        <v>537</v>
      </c>
      <c r="D28" s="56">
        <f t="shared" si="3"/>
        <v>2000</v>
      </c>
      <c r="E28" s="56">
        <f t="shared" si="3"/>
        <v>0</v>
      </c>
      <c r="F28" s="56">
        <f t="shared" si="0"/>
        <v>2000</v>
      </c>
    </row>
    <row r="29" spans="1:6" ht="25.5">
      <c r="A29" s="37" t="s">
        <v>534</v>
      </c>
      <c r="B29" s="57">
        <v>200</v>
      </c>
      <c r="C29" s="58" t="s">
        <v>538</v>
      </c>
      <c r="D29" s="56">
        <f t="shared" si="3"/>
        <v>2000</v>
      </c>
      <c r="E29" s="56">
        <f t="shared" si="3"/>
        <v>0</v>
      </c>
      <c r="F29" s="56">
        <f t="shared" si="0"/>
        <v>2000</v>
      </c>
    </row>
    <row r="30" spans="1:6" ht="12.75">
      <c r="A30" s="37" t="s">
        <v>506</v>
      </c>
      <c r="B30" s="57">
        <v>200</v>
      </c>
      <c r="C30" s="58" t="s">
        <v>539</v>
      </c>
      <c r="D30" s="56">
        <f t="shared" si="3"/>
        <v>2000</v>
      </c>
      <c r="E30" s="56">
        <f t="shared" si="3"/>
        <v>0</v>
      </c>
      <c r="F30" s="56">
        <f t="shared" si="0"/>
        <v>2000</v>
      </c>
    </row>
    <row r="31" spans="1:6" ht="12.75">
      <c r="A31" s="37" t="s">
        <v>501</v>
      </c>
      <c r="B31" s="57">
        <v>200</v>
      </c>
      <c r="C31" s="58" t="s">
        <v>540</v>
      </c>
      <c r="D31" s="56">
        <v>2000</v>
      </c>
      <c r="E31" s="56">
        <v>0</v>
      </c>
      <c r="F31" s="56">
        <f t="shared" si="0"/>
        <v>2000</v>
      </c>
    </row>
    <row r="32" spans="1:6" ht="25.5">
      <c r="A32" s="37" t="s">
        <v>452</v>
      </c>
      <c r="B32" s="37" t="s">
        <v>28</v>
      </c>
      <c r="C32" s="37" t="s">
        <v>262</v>
      </c>
      <c r="D32" s="56">
        <f>D33+D38+D54+D42</f>
        <v>3494020</v>
      </c>
      <c r="E32" s="56">
        <f>E33+E42+E53+E38</f>
        <v>1448144.37</v>
      </c>
      <c r="F32" s="56">
        <f t="shared" si="0"/>
        <v>2045875.63</v>
      </c>
    </row>
    <row r="33" spans="1:6" ht="25.5">
      <c r="A33" s="37" t="s">
        <v>231</v>
      </c>
      <c r="B33" s="37" t="s">
        <v>28</v>
      </c>
      <c r="C33" s="37" t="s">
        <v>263</v>
      </c>
      <c r="D33" s="56">
        <f>D34</f>
        <v>2827600</v>
      </c>
      <c r="E33" s="56">
        <f>E34</f>
        <v>1067200.34</v>
      </c>
      <c r="F33" s="56">
        <f t="shared" si="0"/>
        <v>1760399.66</v>
      </c>
    </row>
    <row r="34" spans="1:6" ht="12.75">
      <c r="A34" s="37" t="s">
        <v>87</v>
      </c>
      <c r="B34" s="37" t="s">
        <v>28</v>
      </c>
      <c r="C34" s="37" t="s">
        <v>264</v>
      </c>
      <c r="D34" s="56">
        <f>D35</f>
        <v>2827600</v>
      </c>
      <c r="E34" s="56">
        <f>E35</f>
        <v>1067200.34</v>
      </c>
      <c r="F34" s="56">
        <f t="shared" si="0"/>
        <v>1760399.66</v>
      </c>
    </row>
    <row r="35" spans="1:6" ht="12.75">
      <c r="A35" s="37" t="s">
        <v>88</v>
      </c>
      <c r="B35" s="37" t="s">
        <v>28</v>
      </c>
      <c r="C35" s="37" t="s">
        <v>265</v>
      </c>
      <c r="D35" s="56">
        <f>D36+D37</f>
        <v>2827600</v>
      </c>
      <c r="E35" s="56">
        <f>E36+E37</f>
        <v>1067200.34</v>
      </c>
      <c r="F35" s="56">
        <f t="shared" si="0"/>
        <v>1760399.66</v>
      </c>
    </row>
    <row r="36" spans="1:6" ht="12.75">
      <c r="A36" s="37" t="s">
        <v>89</v>
      </c>
      <c r="B36" s="37" t="s">
        <v>28</v>
      </c>
      <c r="C36" s="37" t="s">
        <v>266</v>
      </c>
      <c r="D36" s="56">
        <v>2128500</v>
      </c>
      <c r="E36" s="56">
        <v>848786.77</v>
      </c>
      <c r="F36" s="56">
        <f t="shared" si="0"/>
        <v>1279713.23</v>
      </c>
    </row>
    <row r="37" spans="1:6" ht="12.75">
      <c r="A37" s="37" t="s">
        <v>90</v>
      </c>
      <c r="B37" s="37" t="s">
        <v>28</v>
      </c>
      <c r="C37" s="37" t="s">
        <v>267</v>
      </c>
      <c r="D37" s="56">
        <v>699100</v>
      </c>
      <c r="E37" s="56">
        <v>218413.57</v>
      </c>
      <c r="F37" s="56">
        <f t="shared" si="0"/>
        <v>480686.43</v>
      </c>
    </row>
    <row r="38" spans="1:6" ht="25.5">
      <c r="A38" s="37" t="s">
        <v>232</v>
      </c>
      <c r="B38" s="37" t="s">
        <v>28</v>
      </c>
      <c r="C38" s="37" t="s">
        <v>268</v>
      </c>
      <c r="D38" s="56">
        <f aca="true" t="shared" si="4" ref="D38:E40">D39</f>
        <v>172200</v>
      </c>
      <c r="E38" s="56">
        <f t="shared" si="4"/>
        <v>44930</v>
      </c>
      <c r="F38" s="56">
        <f t="shared" si="0"/>
        <v>127270</v>
      </c>
    </row>
    <row r="39" spans="1:6" ht="12.75">
      <c r="A39" s="37" t="s">
        <v>87</v>
      </c>
      <c r="B39" s="37" t="s">
        <v>28</v>
      </c>
      <c r="C39" s="37" t="s">
        <v>269</v>
      </c>
      <c r="D39" s="56">
        <f t="shared" si="4"/>
        <v>172200</v>
      </c>
      <c r="E39" s="56">
        <f t="shared" si="4"/>
        <v>44930</v>
      </c>
      <c r="F39" s="56">
        <f t="shared" si="0"/>
        <v>127270</v>
      </c>
    </row>
    <row r="40" spans="1:6" ht="12.75">
      <c r="A40" s="37" t="s">
        <v>88</v>
      </c>
      <c r="B40" s="37" t="s">
        <v>28</v>
      </c>
      <c r="C40" s="37" t="s">
        <v>270</v>
      </c>
      <c r="D40" s="56">
        <f t="shared" si="4"/>
        <v>172200</v>
      </c>
      <c r="E40" s="56">
        <f t="shared" si="4"/>
        <v>44930</v>
      </c>
      <c r="F40" s="56">
        <f t="shared" si="0"/>
        <v>127270</v>
      </c>
    </row>
    <row r="41" spans="1:6" ht="12.75">
      <c r="A41" s="37" t="s">
        <v>91</v>
      </c>
      <c r="B41" s="37" t="s">
        <v>28</v>
      </c>
      <c r="C41" s="37" t="s">
        <v>271</v>
      </c>
      <c r="D41" s="56">
        <v>172200</v>
      </c>
      <c r="E41" s="56">
        <v>44930</v>
      </c>
      <c r="F41" s="56">
        <f t="shared" si="0"/>
        <v>127270</v>
      </c>
    </row>
    <row r="42" spans="1:6" ht="25.5">
      <c r="A42" s="37" t="s">
        <v>234</v>
      </c>
      <c r="B42" s="37" t="s">
        <v>28</v>
      </c>
      <c r="C42" s="37" t="s">
        <v>272</v>
      </c>
      <c r="D42" s="56">
        <f>D43+D50</f>
        <v>465020</v>
      </c>
      <c r="E42" s="56">
        <f>E43+E50</f>
        <v>331058.03</v>
      </c>
      <c r="F42" s="56">
        <f aca="true" t="shared" si="5" ref="F42:F78">D42-E42</f>
        <v>133961.96999999997</v>
      </c>
    </row>
    <row r="43" spans="1:6" ht="12.75">
      <c r="A43" s="37" t="s">
        <v>87</v>
      </c>
      <c r="B43" s="37" t="s">
        <v>28</v>
      </c>
      <c r="C43" s="37" t="s">
        <v>273</v>
      </c>
      <c r="D43" s="56">
        <f>D44</f>
        <v>305860</v>
      </c>
      <c r="E43" s="56">
        <f>E44</f>
        <v>216077.79</v>
      </c>
      <c r="F43" s="56">
        <f t="shared" si="5"/>
        <v>89782.20999999999</v>
      </c>
    </row>
    <row r="44" spans="1:6" ht="12.75">
      <c r="A44" s="37" t="s">
        <v>92</v>
      </c>
      <c r="B44" s="37" t="s">
        <v>28</v>
      </c>
      <c r="C44" s="37" t="s">
        <v>274</v>
      </c>
      <c r="D44" s="56">
        <f>D45+D46+D47+D48+D49</f>
        <v>305860</v>
      </c>
      <c r="E44" s="56">
        <f>E45+E46+E47+E48+E49</f>
        <v>216077.79</v>
      </c>
      <c r="F44" s="56">
        <f t="shared" si="5"/>
        <v>89782.20999999999</v>
      </c>
    </row>
    <row r="45" spans="1:6" ht="12.75">
      <c r="A45" s="37" t="s">
        <v>95</v>
      </c>
      <c r="B45" s="37">
        <v>200</v>
      </c>
      <c r="C45" s="58" t="s">
        <v>529</v>
      </c>
      <c r="D45" s="56">
        <v>61540</v>
      </c>
      <c r="E45" s="56">
        <v>18956.21</v>
      </c>
      <c r="F45" s="56">
        <f t="shared" si="5"/>
        <v>42583.79</v>
      </c>
    </row>
    <row r="46" spans="1:6" ht="12.75">
      <c r="A46" s="37" t="s">
        <v>96</v>
      </c>
      <c r="B46" s="37" t="s">
        <v>28</v>
      </c>
      <c r="C46" s="37" t="s">
        <v>275</v>
      </c>
      <c r="D46" s="56">
        <v>2100</v>
      </c>
      <c r="E46" s="56">
        <v>0</v>
      </c>
      <c r="F46" s="56">
        <f t="shared" si="5"/>
        <v>2100</v>
      </c>
    </row>
    <row r="47" spans="1:6" ht="12.75">
      <c r="A47" s="37" t="s">
        <v>97</v>
      </c>
      <c r="B47" s="37" t="s">
        <v>28</v>
      </c>
      <c r="C47" s="37" t="s">
        <v>276</v>
      </c>
      <c r="D47" s="56">
        <v>109300</v>
      </c>
      <c r="E47" s="56">
        <v>103916.1</v>
      </c>
      <c r="F47" s="56">
        <f t="shared" si="5"/>
        <v>5383.899999999994</v>
      </c>
    </row>
    <row r="48" spans="1:6" ht="12.75">
      <c r="A48" s="37" t="s">
        <v>98</v>
      </c>
      <c r="B48" s="37" t="s">
        <v>28</v>
      </c>
      <c r="C48" s="37" t="s">
        <v>277</v>
      </c>
      <c r="D48" s="56">
        <v>54000</v>
      </c>
      <c r="E48" s="56">
        <v>32100</v>
      </c>
      <c r="F48" s="56">
        <f t="shared" si="5"/>
        <v>21900</v>
      </c>
    </row>
    <row r="49" spans="1:6" ht="12.75">
      <c r="A49" s="37" t="s">
        <v>93</v>
      </c>
      <c r="B49" s="37" t="s">
        <v>28</v>
      </c>
      <c r="C49" s="37" t="s">
        <v>479</v>
      </c>
      <c r="D49" s="56">
        <v>78920</v>
      </c>
      <c r="E49" s="56">
        <v>61105.48</v>
      </c>
      <c r="F49" s="56">
        <f t="shared" si="5"/>
        <v>17814.519999999997</v>
      </c>
    </row>
    <row r="50" spans="1:6" ht="12.75">
      <c r="A50" s="37" t="s">
        <v>99</v>
      </c>
      <c r="B50" s="37" t="s">
        <v>28</v>
      </c>
      <c r="C50" s="37" t="s">
        <v>278</v>
      </c>
      <c r="D50" s="56">
        <f>D51+D52</f>
        <v>159160</v>
      </c>
      <c r="E50" s="56">
        <f>E51+E52</f>
        <v>114980.24</v>
      </c>
      <c r="F50" s="56">
        <f t="shared" si="5"/>
        <v>44179.759999999995</v>
      </c>
    </row>
    <row r="51" spans="1:6" ht="12.75">
      <c r="A51" s="37" t="s">
        <v>501</v>
      </c>
      <c r="B51" s="37">
        <v>200</v>
      </c>
      <c r="C51" s="58" t="s">
        <v>502</v>
      </c>
      <c r="D51" s="56">
        <v>2160</v>
      </c>
      <c r="E51" s="56">
        <v>2160</v>
      </c>
      <c r="F51" s="56">
        <f t="shared" si="5"/>
        <v>0</v>
      </c>
    </row>
    <row r="52" spans="1:6" ht="12.75">
      <c r="A52" s="37" t="s">
        <v>100</v>
      </c>
      <c r="B52" s="37" t="s">
        <v>28</v>
      </c>
      <c r="C52" s="37" t="s">
        <v>279</v>
      </c>
      <c r="D52" s="56">
        <v>157000</v>
      </c>
      <c r="E52" s="56">
        <v>112820.24</v>
      </c>
      <c r="F52" s="56">
        <f t="shared" si="5"/>
        <v>44179.759999999995</v>
      </c>
    </row>
    <row r="53" spans="1:6" ht="12.75">
      <c r="A53" s="37" t="s">
        <v>191</v>
      </c>
      <c r="B53" s="37" t="s">
        <v>28</v>
      </c>
      <c r="C53" s="37" t="s">
        <v>280</v>
      </c>
      <c r="D53" s="56">
        <f aca="true" t="shared" si="6" ref="D53:E56">D54</f>
        <v>29200</v>
      </c>
      <c r="E53" s="56">
        <f t="shared" si="6"/>
        <v>4956</v>
      </c>
      <c r="F53" s="56">
        <f t="shared" si="5"/>
        <v>24244</v>
      </c>
    </row>
    <row r="54" spans="1:6" ht="38.25">
      <c r="A54" s="37" t="s">
        <v>453</v>
      </c>
      <c r="B54" s="37" t="s">
        <v>28</v>
      </c>
      <c r="C54" s="37" t="s">
        <v>281</v>
      </c>
      <c r="D54" s="56">
        <f>D55+D58</f>
        <v>29200</v>
      </c>
      <c r="E54" s="56">
        <f>E55+E58</f>
        <v>4956</v>
      </c>
      <c r="F54" s="56">
        <f t="shared" si="5"/>
        <v>24244</v>
      </c>
    </row>
    <row r="55" spans="1:6" ht="12.75">
      <c r="A55" s="37" t="s">
        <v>454</v>
      </c>
      <c r="B55" s="37" t="s">
        <v>28</v>
      </c>
      <c r="C55" s="37" t="s">
        <v>480</v>
      </c>
      <c r="D55" s="56">
        <f t="shared" si="6"/>
        <v>29152</v>
      </c>
      <c r="E55" s="56">
        <f t="shared" si="6"/>
        <v>4908.94</v>
      </c>
      <c r="F55" s="56">
        <f t="shared" si="5"/>
        <v>24243.06</v>
      </c>
    </row>
    <row r="56" spans="1:6" ht="12.75">
      <c r="A56" s="37" t="s">
        <v>87</v>
      </c>
      <c r="B56" s="37" t="s">
        <v>28</v>
      </c>
      <c r="C56" s="37" t="s">
        <v>481</v>
      </c>
      <c r="D56" s="56">
        <f t="shared" si="6"/>
        <v>29152</v>
      </c>
      <c r="E56" s="56">
        <f t="shared" si="6"/>
        <v>4908.94</v>
      </c>
      <c r="F56" s="56">
        <f t="shared" si="5"/>
        <v>24243.06</v>
      </c>
    </row>
    <row r="57" spans="1:6" ht="12.75">
      <c r="A57" s="37" t="s">
        <v>102</v>
      </c>
      <c r="B57" s="37" t="s">
        <v>28</v>
      </c>
      <c r="C57" s="37" t="s">
        <v>482</v>
      </c>
      <c r="D57" s="56">
        <v>29152</v>
      </c>
      <c r="E57" s="56">
        <v>4908.94</v>
      </c>
      <c r="F57" s="56">
        <f t="shared" si="5"/>
        <v>24243.06</v>
      </c>
    </row>
    <row r="58" spans="1:6" ht="12.75">
      <c r="A58" s="37" t="s">
        <v>597</v>
      </c>
      <c r="B58" s="57">
        <v>200</v>
      </c>
      <c r="C58" s="58" t="s">
        <v>599</v>
      </c>
      <c r="D58" s="56">
        <v>48</v>
      </c>
      <c r="E58" s="56">
        <v>47.06</v>
      </c>
      <c r="F58" s="56">
        <f t="shared" si="5"/>
        <v>0.9399999999999977</v>
      </c>
    </row>
    <row r="59" spans="1:6" ht="12.75">
      <c r="A59" s="37" t="s">
        <v>490</v>
      </c>
      <c r="B59" s="57">
        <v>200</v>
      </c>
      <c r="C59" s="58" t="s">
        <v>600</v>
      </c>
      <c r="D59" s="56">
        <v>48</v>
      </c>
      <c r="E59" s="56">
        <v>47.06</v>
      </c>
      <c r="F59" s="56">
        <f>D59-E59</f>
        <v>0.9399999999999977</v>
      </c>
    </row>
    <row r="60" spans="1:6" ht="12.75">
      <c r="A60" s="37" t="s">
        <v>598</v>
      </c>
      <c r="B60" s="57">
        <v>200</v>
      </c>
      <c r="C60" s="58" t="s">
        <v>601</v>
      </c>
      <c r="D60" s="56">
        <v>48</v>
      </c>
      <c r="E60" s="56">
        <v>47.06</v>
      </c>
      <c r="F60" s="56">
        <f>D60-E60</f>
        <v>0.9399999999999977</v>
      </c>
    </row>
    <row r="61" spans="1:6" ht="12.75">
      <c r="A61" s="37" t="s">
        <v>577</v>
      </c>
      <c r="B61" s="37" t="s">
        <v>28</v>
      </c>
      <c r="C61" s="37" t="s">
        <v>282</v>
      </c>
      <c r="D61" s="56">
        <f>D62</f>
        <v>200</v>
      </c>
      <c r="E61" s="56">
        <f>E62</f>
        <v>200</v>
      </c>
      <c r="F61" s="56">
        <f t="shared" si="5"/>
        <v>0</v>
      </c>
    </row>
    <row r="62" spans="1:6" ht="12.75">
      <c r="A62" s="37" t="s">
        <v>191</v>
      </c>
      <c r="B62" s="37" t="s">
        <v>28</v>
      </c>
      <c r="C62" s="37" t="s">
        <v>283</v>
      </c>
      <c r="D62" s="56">
        <f aca="true" t="shared" si="7" ref="D62:E65">D63</f>
        <v>200</v>
      </c>
      <c r="E62" s="56">
        <f t="shared" si="7"/>
        <v>200</v>
      </c>
      <c r="F62" s="56">
        <f t="shared" si="5"/>
        <v>0</v>
      </c>
    </row>
    <row r="63" spans="1:6" ht="63.75">
      <c r="A63" s="37" t="s">
        <v>236</v>
      </c>
      <c r="B63" s="37" t="s">
        <v>28</v>
      </c>
      <c r="C63" s="37" t="s">
        <v>284</v>
      </c>
      <c r="D63" s="56">
        <f t="shared" si="7"/>
        <v>200</v>
      </c>
      <c r="E63" s="56">
        <f t="shared" si="7"/>
        <v>200</v>
      </c>
      <c r="F63" s="56">
        <f t="shared" si="5"/>
        <v>0</v>
      </c>
    </row>
    <row r="64" spans="1:6" ht="25.5">
      <c r="A64" s="37" t="s">
        <v>234</v>
      </c>
      <c r="B64" s="37" t="s">
        <v>28</v>
      </c>
      <c r="C64" s="37" t="s">
        <v>285</v>
      </c>
      <c r="D64" s="56">
        <f t="shared" si="7"/>
        <v>200</v>
      </c>
      <c r="E64" s="56">
        <f t="shared" si="7"/>
        <v>200</v>
      </c>
      <c r="F64" s="56">
        <f t="shared" si="5"/>
        <v>0</v>
      </c>
    </row>
    <row r="65" spans="1:6" ht="12.75">
      <c r="A65" s="37" t="s">
        <v>99</v>
      </c>
      <c r="B65" s="37" t="s">
        <v>28</v>
      </c>
      <c r="C65" s="37" t="s">
        <v>286</v>
      </c>
      <c r="D65" s="56">
        <f t="shared" si="7"/>
        <v>200</v>
      </c>
      <c r="E65" s="56">
        <f t="shared" si="7"/>
        <v>200</v>
      </c>
      <c r="F65" s="56">
        <f t="shared" si="5"/>
        <v>0</v>
      </c>
    </row>
    <row r="66" spans="1:6" ht="12.75">
      <c r="A66" s="37" t="s">
        <v>100</v>
      </c>
      <c r="B66" s="37" t="s">
        <v>28</v>
      </c>
      <c r="C66" s="37" t="s">
        <v>287</v>
      </c>
      <c r="D66" s="56">
        <v>200</v>
      </c>
      <c r="E66" s="56">
        <v>200</v>
      </c>
      <c r="F66" s="56">
        <f t="shared" si="5"/>
        <v>0</v>
      </c>
    </row>
    <row r="67" spans="1:6" ht="16.5" customHeight="1">
      <c r="A67" s="37" t="s">
        <v>578</v>
      </c>
      <c r="B67" s="57">
        <v>200</v>
      </c>
      <c r="C67" s="58" t="s">
        <v>282</v>
      </c>
      <c r="D67" s="56">
        <f>D73</f>
        <v>17400</v>
      </c>
      <c r="E67" s="56">
        <f>E73</f>
        <v>7250</v>
      </c>
      <c r="F67" s="56">
        <f t="shared" si="5"/>
        <v>10150</v>
      </c>
    </row>
    <row r="68" spans="1:6" ht="12.75">
      <c r="A68" s="37"/>
      <c r="B68" s="57">
        <v>200</v>
      </c>
      <c r="C68" s="58" t="s">
        <v>283</v>
      </c>
      <c r="D68" s="56">
        <v>0</v>
      </c>
      <c r="E68" s="56">
        <v>0</v>
      </c>
      <c r="F68" s="56">
        <v>0</v>
      </c>
    </row>
    <row r="69" spans="1:6" ht="114.75">
      <c r="A69" s="37" t="s">
        <v>579</v>
      </c>
      <c r="B69" s="57">
        <v>200</v>
      </c>
      <c r="C69" s="58" t="s">
        <v>284</v>
      </c>
      <c r="D69" s="56">
        <v>0</v>
      </c>
      <c r="E69" s="56">
        <v>0</v>
      </c>
      <c r="F69" s="56">
        <v>0</v>
      </c>
    </row>
    <row r="70" spans="1:6" ht="25.5">
      <c r="A70" s="37" t="s">
        <v>534</v>
      </c>
      <c r="B70" s="57">
        <v>200</v>
      </c>
      <c r="C70" s="58" t="s">
        <v>285</v>
      </c>
      <c r="D70" s="56">
        <v>0</v>
      </c>
      <c r="E70" s="56">
        <v>0</v>
      </c>
      <c r="F70" s="56">
        <v>0</v>
      </c>
    </row>
    <row r="71" spans="1:6" ht="12.75">
      <c r="A71" s="37" t="s">
        <v>506</v>
      </c>
      <c r="B71" s="57">
        <v>200</v>
      </c>
      <c r="C71" s="58" t="s">
        <v>286</v>
      </c>
      <c r="D71" s="56">
        <v>0</v>
      </c>
      <c r="E71" s="56">
        <v>0</v>
      </c>
      <c r="F71" s="56">
        <v>0</v>
      </c>
    </row>
    <row r="72" spans="1:6" ht="12.75">
      <c r="A72" s="37" t="s">
        <v>580</v>
      </c>
      <c r="B72" s="57">
        <v>200</v>
      </c>
      <c r="C72" s="58" t="s">
        <v>287</v>
      </c>
      <c r="D72" s="56">
        <v>0</v>
      </c>
      <c r="E72" s="56">
        <v>0</v>
      </c>
      <c r="F72" s="56">
        <v>0</v>
      </c>
    </row>
    <row r="73" spans="1:6" ht="12.75">
      <c r="A73" s="37"/>
      <c r="B73" s="57">
        <v>200</v>
      </c>
      <c r="C73" s="58" t="s">
        <v>523</v>
      </c>
      <c r="D73" s="56">
        <f>D75</f>
        <v>17400</v>
      </c>
      <c r="E73" s="56">
        <f>E75</f>
        <v>7250</v>
      </c>
      <c r="F73" s="56">
        <f t="shared" si="5"/>
        <v>10150</v>
      </c>
    </row>
    <row r="74" spans="1:6" ht="12.75">
      <c r="A74" s="37"/>
      <c r="B74" s="57"/>
      <c r="C74" s="58"/>
      <c r="D74" s="56"/>
      <c r="E74" s="56"/>
      <c r="F74" s="56"/>
    </row>
    <row r="75" spans="1:6" ht="12.75">
      <c r="A75" s="37" t="s">
        <v>503</v>
      </c>
      <c r="B75" s="57">
        <v>200</v>
      </c>
      <c r="C75" s="58" t="s">
        <v>524</v>
      </c>
      <c r="D75" s="56">
        <f aca="true" t="shared" si="8" ref="D75:E77">D76</f>
        <v>17400</v>
      </c>
      <c r="E75" s="56">
        <f t="shared" si="8"/>
        <v>7250</v>
      </c>
      <c r="F75" s="56">
        <f t="shared" si="5"/>
        <v>10150</v>
      </c>
    </row>
    <row r="76" spans="1:6" ht="12.75">
      <c r="A76" s="37" t="s">
        <v>490</v>
      </c>
      <c r="B76" s="57">
        <v>200</v>
      </c>
      <c r="C76" s="58" t="s">
        <v>525</v>
      </c>
      <c r="D76" s="56">
        <f t="shared" si="8"/>
        <v>17400</v>
      </c>
      <c r="E76" s="56">
        <f t="shared" si="8"/>
        <v>7250</v>
      </c>
      <c r="F76" s="56">
        <f t="shared" si="5"/>
        <v>10150</v>
      </c>
    </row>
    <row r="77" spans="1:6" ht="12.75">
      <c r="A77" s="37" t="s">
        <v>504</v>
      </c>
      <c r="B77" s="57">
        <v>200</v>
      </c>
      <c r="C77" s="58" t="s">
        <v>526</v>
      </c>
      <c r="D77" s="56">
        <f t="shared" si="8"/>
        <v>17400</v>
      </c>
      <c r="E77" s="56">
        <f t="shared" si="8"/>
        <v>7250</v>
      </c>
      <c r="F77" s="56">
        <f t="shared" si="5"/>
        <v>10150</v>
      </c>
    </row>
    <row r="78" spans="1:6" ht="12.75">
      <c r="A78" s="37" t="s">
        <v>505</v>
      </c>
      <c r="B78" s="57">
        <v>200</v>
      </c>
      <c r="C78" s="58" t="s">
        <v>527</v>
      </c>
      <c r="D78" s="56">
        <v>17400</v>
      </c>
      <c r="E78" s="56">
        <v>7250</v>
      </c>
      <c r="F78" s="56">
        <f t="shared" si="5"/>
        <v>10150</v>
      </c>
    </row>
    <row r="79" spans="1:6" ht="12.75">
      <c r="A79" s="37" t="s">
        <v>103</v>
      </c>
      <c r="B79" s="37" t="s">
        <v>28</v>
      </c>
      <c r="C79" s="37" t="s">
        <v>109</v>
      </c>
      <c r="D79" s="56">
        <f aca="true" t="shared" si="9" ref="D79:E84">D80</f>
        <v>0</v>
      </c>
      <c r="E79" s="56">
        <f t="shared" si="9"/>
        <v>0</v>
      </c>
      <c r="F79" s="56">
        <f aca="true" t="shared" si="10" ref="F79:F97">D79-E79</f>
        <v>0</v>
      </c>
    </row>
    <row r="80" spans="1:6" ht="12.75">
      <c r="A80" s="37" t="s">
        <v>237</v>
      </c>
      <c r="B80" s="37" t="s">
        <v>28</v>
      </c>
      <c r="C80" s="37" t="s">
        <v>288</v>
      </c>
      <c r="D80" s="56">
        <f t="shared" si="9"/>
        <v>0</v>
      </c>
      <c r="E80" s="56">
        <f t="shared" si="9"/>
        <v>0</v>
      </c>
      <c r="F80" s="56">
        <f t="shared" si="10"/>
        <v>0</v>
      </c>
    </row>
    <row r="81" spans="1:6" ht="12.75">
      <c r="A81" s="37" t="s">
        <v>191</v>
      </c>
      <c r="B81" s="37" t="s">
        <v>28</v>
      </c>
      <c r="C81" s="37" t="s">
        <v>289</v>
      </c>
      <c r="D81" s="56">
        <f t="shared" si="9"/>
        <v>0</v>
      </c>
      <c r="E81" s="56">
        <f t="shared" si="9"/>
        <v>0</v>
      </c>
      <c r="F81" s="56">
        <f t="shared" si="10"/>
        <v>0</v>
      </c>
    </row>
    <row r="82" spans="1:6" ht="51">
      <c r="A82" s="37" t="s">
        <v>455</v>
      </c>
      <c r="B82" s="37" t="s">
        <v>28</v>
      </c>
      <c r="C82" s="37" t="s">
        <v>290</v>
      </c>
      <c r="D82" s="56">
        <f t="shared" si="9"/>
        <v>0</v>
      </c>
      <c r="E82" s="56">
        <f t="shared" si="9"/>
        <v>0</v>
      </c>
      <c r="F82" s="56">
        <f t="shared" si="10"/>
        <v>0</v>
      </c>
    </row>
    <row r="83" spans="1:6" ht="12.75">
      <c r="A83" s="37" t="s">
        <v>104</v>
      </c>
      <c r="B83" s="37" t="s">
        <v>28</v>
      </c>
      <c r="C83" s="37" t="s">
        <v>291</v>
      </c>
      <c r="D83" s="56">
        <f t="shared" si="9"/>
        <v>0</v>
      </c>
      <c r="E83" s="56">
        <f t="shared" si="9"/>
        <v>0</v>
      </c>
      <c r="F83" s="56">
        <f t="shared" si="10"/>
        <v>0</v>
      </c>
    </row>
    <row r="84" spans="1:6" ht="12.75">
      <c r="A84" s="37" t="s">
        <v>87</v>
      </c>
      <c r="B84" s="37" t="s">
        <v>28</v>
      </c>
      <c r="C84" s="37" t="s">
        <v>292</v>
      </c>
      <c r="D84" s="56">
        <f t="shared" si="9"/>
        <v>0</v>
      </c>
      <c r="E84" s="56">
        <f t="shared" si="9"/>
        <v>0</v>
      </c>
      <c r="F84" s="56">
        <f t="shared" si="10"/>
        <v>0</v>
      </c>
    </row>
    <row r="85" spans="1:6" ht="12.75">
      <c r="A85" s="37" t="s">
        <v>102</v>
      </c>
      <c r="B85" s="37" t="s">
        <v>28</v>
      </c>
      <c r="C85" s="37" t="s">
        <v>293</v>
      </c>
      <c r="D85" s="56">
        <v>0</v>
      </c>
      <c r="E85" s="56">
        <v>0</v>
      </c>
      <c r="F85" s="56">
        <f t="shared" si="10"/>
        <v>0</v>
      </c>
    </row>
    <row r="86" spans="1:6" ht="12.75">
      <c r="A86" s="37" t="s">
        <v>170</v>
      </c>
      <c r="B86" s="37" t="s">
        <v>28</v>
      </c>
      <c r="C86" s="37" t="s">
        <v>110</v>
      </c>
      <c r="D86" s="56">
        <f>D87+D94+D107+D101</f>
        <v>50321</v>
      </c>
      <c r="E86" s="56">
        <f>E87+E94+E107+E101</f>
        <v>1280</v>
      </c>
      <c r="F86" s="56">
        <f t="shared" si="10"/>
        <v>49041</v>
      </c>
    </row>
    <row r="87" spans="1:6" ht="51">
      <c r="A87" s="37" t="s">
        <v>456</v>
      </c>
      <c r="B87" s="37" t="s">
        <v>28</v>
      </c>
      <c r="C87" s="37" t="s">
        <v>294</v>
      </c>
      <c r="D87" s="56">
        <f aca="true" t="shared" si="11" ref="D87:E92">D88</f>
        <v>45000</v>
      </c>
      <c r="E87" s="56">
        <f t="shared" si="11"/>
        <v>0</v>
      </c>
      <c r="F87" s="56">
        <f t="shared" si="10"/>
        <v>45000</v>
      </c>
    </row>
    <row r="88" spans="1:6" ht="12.75">
      <c r="A88" s="37" t="s">
        <v>191</v>
      </c>
      <c r="B88" s="37" t="s">
        <v>28</v>
      </c>
      <c r="C88" s="37" t="s">
        <v>295</v>
      </c>
      <c r="D88" s="56">
        <f t="shared" si="11"/>
        <v>45000</v>
      </c>
      <c r="E88" s="56">
        <f t="shared" si="11"/>
        <v>0</v>
      </c>
      <c r="F88" s="56">
        <f t="shared" si="10"/>
        <v>45000</v>
      </c>
    </row>
    <row r="89" spans="1:6" ht="63.75">
      <c r="A89" s="37" t="s">
        <v>457</v>
      </c>
      <c r="B89" s="37" t="s">
        <v>28</v>
      </c>
      <c r="C89" s="37" t="s">
        <v>296</v>
      </c>
      <c r="D89" s="56">
        <f t="shared" si="11"/>
        <v>45000</v>
      </c>
      <c r="E89" s="56">
        <f t="shared" si="11"/>
        <v>0</v>
      </c>
      <c r="F89" s="56">
        <f t="shared" si="10"/>
        <v>45000</v>
      </c>
    </row>
    <row r="90" spans="1:6" ht="25.5">
      <c r="A90" s="37" t="s">
        <v>234</v>
      </c>
      <c r="B90" s="37" t="s">
        <v>28</v>
      </c>
      <c r="C90" s="37" t="s">
        <v>297</v>
      </c>
      <c r="D90" s="56">
        <f t="shared" si="11"/>
        <v>45000</v>
      </c>
      <c r="E90" s="56">
        <f t="shared" si="11"/>
        <v>0</v>
      </c>
      <c r="F90" s="56">
        <f t="shared" si="10"/>
        <v>45000</v>
      </c>
    </row>
    <row r="91" spans="1:6" ht="12.75">
      <c r="A91" s="37" t="s">
        <v>87</v>
      </c>
      <c r="B91" s="37" t="s">
        <v>28</v>
      </c>
      <c r="C91" s="37" t="s">
        <v>298</v>
      </c>
      <c r="D91" s="56">
        <f t="shared" si="11"/>
        <v>45000</v>
      </c>
      <c r="E91" s="56">
        <f t="shared" si="11"/>
        <v>0</v>
      </c>
      <c r="F91" s="56">
        <f t="shared" si="10"/>
        <v>45000</v>
      </c>
    </row>
    <row r="92" spans="1:6" ht="12.75">
      <c r="A92" s="37" t="s">
        <v>92</v>
      </c>
      <c r="B92" s="37" t="s">
        <v>28</v>
      </c>
      <c r="C92" s="37" t="s">
        <v>299</v>
      </c>
      <c r="D92" s="56">
        <f t="shared" si="11"/>
        <v>45000</v>
      </c>
      <c r="E92" s="56">
        <f t="shared" si="11"/>
        <v>0</v>
      </c>
      <c r="F92" s="56">
        <f t="shared" si="10"/>
        <v>45000</v>
      </c>
    </row>
    <row r="93" spans="1:6" ht="12.75">
      <c r="A93" s="37" t="s">
        <v>98</v>
      </c>
      <c r="B93" s="37" t="s">
        <v>28</v>
      </c>
      <c r="C93" s="37" t="s">
        <v>483</v>
      </c>
      <c r="D93" s="56">
        <v>45000</v>
      </c>
      <c r="E93" s="56">
        <v>0</v>
      </c>
      <c r="F93" s="56">
        <f t="shared" si="10"/>
        <v>45000</v>
      </c>
    </row>
    <row r="94" spans="1:6" ht="25.5">
      <c r="A94" s="37" t="s">
        <v>458</v>
      </c>
      <c r="B94" s="37" t="s">
        <v>28</v>
      </c>
      <c r="C94" s="37" t="s">
        <v>300</v>
      </c>
      <c r="D94" s="56">
        <f aca="true" t="shared" si="12" ref="D94:E99">D95</f>
        <v>1000</v>
      </c>
      <c r="E94" s="56">
        <f t="shared" si="12"/>
        <v>0</v>
      </c>
      <c r="F94" s="56">
        <f t="shared" si="10"/>
        <v>1000</v>
      </c>
    </row>
    <row r="95" spans="1:6" ht="12.75">
      <c r="A95" s="37" t="s">
        <v>191</v>
      </c>
      <c r="B95" s="37" t="s">
        <v>28</v>
      </c>
      <c r="C95" s="37" t="s">
        <v>301</v>
      </c>
      <c r="D95" s="56">
        <f t="shared" si="12"/>
        <v>1000</v>
      </c>
      <c r="E95" s="56">
        <f t="shared" si="12"/>
        <v>0</v>
      </c>
      <c r="F95" s="56">
        <f t="shared" si="10"/>
        <v>1000</v>
      </c>
    </row>
    <row r="96" spans="1:6" ht="63.75">
      <c r="A96" s="37" t="s">
        <v>459</v>
      </c>
      <c r="B96" s="37" t="s">
        <v>28</v>
      </c>
      <c r="C96" s="37" t="s">
        <v>302</v>
      </c>
      <c r="D96" s="56">
        <f t="shared" si="12"/>
        <v>1000</v>
      </c>
      <c r="E96" s="56">
        <f t="shared" si="12"/>
        <v>0</v>
      </c>
      <c r="F96" s="56">
        <f t="shared" si="10"/>
        <v>1000</v>
      </c>
    </row>
    <row r="97" spans="1:6" ht="25.5">
      <c r="A97" s="37" t="s">
        <v>234</v>
      </c>
      <c r="B97" s="37" t="s">
        <v>28</v>
      </c>
      <c r="C97" s="37" t="s">
        <v>303</v>
      </c>
      <c r="D97" s="56">
        <f t="shared" si="12"/>
        <v>1000</v>
      </c>
      <c r="E97" s="56">
        <f t="shared" si="12"/>
        <v>0</v>
      </c>
      <c r="F97" s="56">
        <f t="shared" si="10"/>
        <v>1000</v>
      </c>
    </row>
    <row r="98" spans="1:6" ht="12.75">
      <c r="A98" s="37" t="s">
        <v>87</v>
      </c>
      <c r="B98" s="37" t="s">
        <v>28</v>
      </c>
      <c r="C98" s="37" t="s">
        <v>304</v>
      </c>
      <c r="D98" s="56">
        <f t="shared" si="12"/>
        <v>1000</v>
      </c>
      <c r="E98" s="56">
        <f t="shared" si="12"/>
        <v>0</v>
      </c>
      <c r="F98" s="56">
        <f aca="true" t="shared" si="13" ref="F98:F107">D98-E98</f>
        <v>1000</v>
      </c>
    </row>
    <row r="99" spans="1:6" ht="12.75">
      <c r="A99" s="37" t="s">
        <v>92</v>
      </c>
      <c r="B99" s="37" t="s">
        <v>28</v>
      </c>
      <c r="C99" s="37" t="s">
        <v>305</v>
      </c>
      <c r="D99" s="56">
        <f t="shared" si="12"/>
        <v>1000</v>
      </c>
      <c r="E99" s="56">
        <f t="shared" si="12"/>
        <v>0</v>
      </c>
      <c r="F99" s="56">
        <f t="shared" si="13"/>
        <v>1000</v>
      </c>
    </row>
    <row r="100" spans="1:6" ht="12.75">
      <c r="A100" s="37" t="s">
        <v>93</v>
      </c>
      <c r="B100" s="37" t="s">
        <v>28</v>
      </c>
      <c r="C100" s="37" t="s">
        <v>306</v>
      </c>
      <c r="D100" s="56">
        <v>1000</v>
      </c>
      <c r="E100" s="56">
        <v>0</v>
      </c>
      <c r="F100" s="56">
        <f t="shared" si="13"/>
        <v>1000</v>
      </c>
    </row>
    <row r="101" spans="1:6" ht="12.75">
      <c r="A101" s="37" t="s">
        <v>509</v>
      </c>
      <c r="B101" s="57">
        <v>200</v>
      </c>
      <c r="C101" s="58" t="s">
        <v>618</v>
      </c>
      <c r="D101" s="56">
        <f aca="true" t="shared" si="14" ref="D101:E105">D102</f>
        <v>1280</v>
      </c>
      <c r="E101" s="56">
        <f t="shared" si="14"/>
        <v>1280</v>
      </c>
      <c r="F101" s="56">
        <f t="shared" si="13"/>
        <v>0</v>
      </c>
    </row>
    <row r="102" spans="1:6" ht="12.75">
      <c r="A102" s="37"/>
      <c r="B102" s="57">
        <v>200</v>
      </c>
      <c r="C102" s="58" t="s">
        <v>619</v>
      </c>
      <c r="D102" s="56">
        <f t="shared" si="14"/>
        <v>1280</v>
      </c>
      <c r="E102" s="56">
        <f t="shared" si="14"/>
        <v>1280</v>
      </c>
      <c r="F102" s="56">
        <f t="shared" si="13"/>
        <v>0</v>
      </c>
    </row>
    <row r="103" spans="1:6" ht="51">
      <c r="A103" s="37" t="s">
        <v>614</v>
      </c>
      <c r="B103" s="57">
        <v>200</v>
      </c>
      <c r="C103" s="58" t="s">
        <v>620</v>
      </c>
      <c r="D103" s="56">
        <f t="shared" si="14"/>
        <v>1280</v>
      </c>
      <c r="E103" s="56">
        <f t="shared" si="14"/>
        <v>1280</v>
      </c>
      <c r="F103" s="56">
        <f t="shared" si="13"/>
        <v>0</v>
      </c>
    </row>
    <row r="104" spans="1:6" ht="12.75">
      <c r="A104" s="37" t="s">
        <v>615</v>
      </c>
      <c r="B104" s="57">
        <v>200</v>
      </c>
      <c r="C104" s="58" t="s">
        <v>621</v>
      </c>
      <c r="D104" s="56">
        <f t="shared" si="14"/>
        <v>1280</v>
      </c>
      <c r="E104" s="56">
        <f t="shared" si="14"/>
        <v>1280</v>
      </c>
      <c r="F104" s="56">
        <f t="shared" si="13"/>
        <v>0</v>
      </c>
    </row>
    <row r="105" spans="1:6" ht="12.75">
      <c r="A105" s="37" t="s">
        <v>616</v>
      </c>
      <c r="B105" s="57">
        <v>200</v>
      </c>
      <c r="C105" s="58" t="s">
        <v>622</v>
      </c>
      <c r="D105" s="56">
        <f t="shared" si="14"/>
        <v>1280</v>
      </c>
      <c r="E105" s="56">
        <f t="shared" si="14"/>
        <v>1280</v>
      </c>
      <c r="F105" s="56">
        <f t="shared" si="13"/>
        <v>0</v>
      </c>
    </row>
    <row r="106" spans="1:6" ht="12.75">
      <c r="A106" s="37" t="s">
        <v>617</v>
      </c>
      <c r="B106" s="57">
        <v>200</v>
      </c>
      <c r="C106" s="58" t="s">
        <v>623</v>
      </c>
      <c r="D106" s="56">
        <v>1280</v>
      </c>
      <c r="E106" s="56">
        <v>1280</v>
      </c>
      <c r="F106" s="56">
        <f t="shared" si="13"/>
        <v>0</v>
      </c>
    </row>
    <row r="107" spans="1:6" ht="12.75">
      <c r="A107" s="37" t="s">
        <v>235</v>
      </c>
      <c r="B107" s="37" t="s">
        <v>28</v>
      </c>
      <c r="C107" s="58" t="s">
        <v>307</v>
      </c>
      <c r="D107" s="56">
        <f aca="true" t="shared" si="15" ref="D107:E112">D108</f>
        <v>3041</v>
      </c>
      <c r="E107" s="56">
        <f t="shared" si="15"/>
        <v>0</v>
      </c>
      <c r="F107" s="56">
        <f t="shared" si="13"/>
        <v>3041</v>
      </c>
    </row>
    <row r="108" spans="1:6" ht="12.75">
      <c r="A108" s="37" t="s">
        <v>191</v>
      </c>
      <c r="B108" s="37" t="s">
        <v>28</v>
      </c>
      <c r="C108" s="37" t="s">
        <v>308</v>
      </c>
      <c r="D108" s="56">
        <f t="shared" si="15"/>
        <v>3041</v>
      </c>
      <c r="E108" s="56">
        <f t="shared" si="15"/>
        <v>0</v>
      </c>
      <c r="F108" s="56">
        <f aca="true" t="shared" si="16" ref="F108:F113">D108-E108</f>
        <v>3041</v>
      </c>
    </row>
    <row r="109" spans="1:6" ht="63.75">
      <c r="A109" s="37" t="s">
        <v>460</v>
      </c>
      <c r="B109" s="37" t="s">
        <v>28</v>
      </c>
      <c r="C109" s="37" t="s">
        <v>309</v>
      </c>
      <c r="D109" s="56">
        <f t="shared" si="15"/>
        <v>3041</v>
      </c>
      <c r="E109" s="56">
        <f t="shared" si="15"/>
        <v>0</v>
      </c>
      <c r="F109" s="56">
        <f t="shared" si="16"/>
        <v>3041</v>
      </c>
    </row>
    <row r="110" spans="1:6" ht="25.5">
      <c r="A110" s="37" t="s">
        <v>234</v>
      </c>
      <c r="B110" s="37" t="s">
        <v>28</v>
      </c>
      <c r="C110" s="37" t="s">
        <v>310</v>
      </c>
      <c r="D110" s="56">
        <f t="shared" si="15"/>
        <v>3041</v>
      </c>
      <c r="E110" s="56">
        <f t="shared" si="15"/>
        <v>0</v>
      </c>
      <c r="F110" s="56">
        <f t="shared" si="16"/>
        <v>3041</v>
      </c>
    </row>
    <row r="111" spans="1:6" ht="12.75">
      <c r="A111" s="37" t="s">
        <v>87</v>
      </c>
      <c r="B111" s="37" t="s">
        <v>28</v>
      </c>
      <c r="C111" s="37" t="s">
        <v>311</v>
      </c>
      <c r="D111" s="56">
        <f t="shared" si="15"/>
        <v>3041</v>
      </c>
      <c r="E111" s="56">
        <f t="shared" si="15"/>
        <v>0</v>
      </c>
      <c r="F111" s="56">
        <f t="shared" si="16"/>
        <v>3041</v>
      </c>
    </row>
    <row r="112" spans="1:6" ht="12.75">
      <c r="A112" s="37" t="s">
        <v>92</v>
      </c>
      <c r="B112" s="37" t="s">
        <v>28</v>
      </c>
      <c r="C112" s="37" t="s">
        <v>312</v>
      </c>
      <c r="D112" s="56">
        <f t="shared" si="15"/>
        <v>3041</v>
      </c>
      <c r="E112" s="56">
        <f t="shared" si="15"/>
        <v>0</v>
      </c>
      <c r="F112" s="56">
        <f t="shared" si="16"/>
        <v>3041</v>
      </c>
    </row>
    <row r="113" spans="1:6" ht="12.75">
      <c r="A113" s="37" t="s">
        <v>93</v>
      </c>
      <c r="B113" s="37" t="s">
        <v>28</v>
      </c>
      <c r="C113" s="37" t="s">
        <v>313</v>
      </c>
      <c r="D113" s="56">
        <v>3041</v>
      </c>
      <c r="E113" s="56">
        <v>0</v>
      </c>
      <c r="F113" s="56">
        <f t="shared" si="16"/>
        <v>3041</v>
      </c>
    </row>
    <row r="114" spans="1:6" ht="12.75">
      <c r="A114" s="37" t="s">
        <v>171</v>
      </c>
      <c r="B114" s="37" t="s">
        <v>28</v>
      </c>
      <c r="C114" s="58" t="s">
        <v>111</v>
      </c>
      <c r="D114" s="56">
        <f aca="true" t="shared" si="17" ref="D114:E117">D115</f>
        <v>148200</v>
      </c>
      <c r="E114" s="56">
        <f t="shared" si="17"/>
        <v>57014.5</v>
      </c>
      <c r="F114" s="56">
        <f aca="true" t="shared" si="18" ref="F114:F132">D114-E114</f>
        <v>91185.5</v>
      </c>
    </row>
    <row r="115" spans="1:6" ht="12.75">
      <c r="A115" s="37" t="s">
        <v>172</v>
      </c>
      <c r="B115" s="37" t="s">
        <v>28</v>
      </c>
      <c r="C115" s="58" t="s">
        <v>112</v>
      </c>
      <c r="D115" s="56">
        <f t="shared" si="17"/>
        <v>148200</v>
      </c>
      <c r="E115" s="56">
        <f t="shared" si="17"/>
        <v>57014.5</v>
      </c>
      <c r="F115" s="56">
        <f t="shared" si="18"/>
        <v>91185.5</v>
      </c>
    </row>
    <row r="116" spans="1:6" ht="12.75">
      <c r="A116" s="37" t="s">
        <v>235</v>
      </c>
      <c r="B116" s="37" t="s">
        <v>28</v>
      </c>
      <c r="C116" s="58" t="s">
        <v>583</v>
      </c>
      <c r="D116" s="56">
        <f t="shared" si="17"/>
        <v>148200</v>
      </c>
      <c r="E116" s="56">
        <f t="shared" si="17"/>
        <v>57014.5</v>
      </c>
      <c r="F116" s="56">
        <f t="shared" si="18"/>
        <v>91185.5</v>
      </c>
    </row>
    <row r="117" spans="1:6" ht="12.75">
      <c r="A117" s="37" t="s">
        <v>191</v>
      </c>
      <c r="B117" s="37" t="s">
        <v>28</v>
      </c>
      <c r="C117" s="58" t="s">
        <v>584</v>
      </c>
      <c r="D117" s="56">
        <f t="shared" si="17"/>
        <v>148200</v>
      </c>
      <c r="E117" s="56">
        <f t="shared" si="17"/>
        <v>57014.5</v>
      </c>
      <c r="F117" s="56">
        <f t="shared" si="18"/>
        <v>91185.5</v>
      </c>
    </row>
    <row r="118" spans="1:6" ht="25.5">
      <c r="A118" s="37" t="s">
        <v>238</v>
      </c>
      <c r="B118" s="37" t="s">
        <v>28</v>
      </c>
      <c r="C118" s="58" t="s">
        <v>585</v>
      </c>
      <c r="D118" s="56">
        <f>D119+D124</f>
        <v>148200</v>
      </c>
      <c r="E118" s="56">
        <f>E119+E124</f>
        <v>57014.5</v>
      </c>
      <c r="F118" s="56">
        <f t="shared" si="18"/>
        <v>91185.5</v>
      </c>
    </row>
    <row r="119" spans="1:6" ht="25.5">
      <c r="A119" s="37" t="s">
        <v>231</v>
      </c>
      <c r="B119" s="37" t="s">
        <v>28</v>
      </c>
      <c r="C119" s="58" t="s">
        <v>586</v>
      </c>
      <c r="D119" s="56">
        <f>D120</f>
        <v>144600</v>
      </c>
      <c r="E119" s="56">
        <f>E120</f>
        <v>57014.5</v>
      </c>
      <c r="F119" s="56">
        <f t="shared" si="18"/>
        <v>87585.5</v>
      </c>
    </row>
    <row r="120" spans="1:6" ht="12.75">
      <c r="A120" s="37" t="s">
        <v>87</v>
      </c>
      <c r="B120" s="37" t="s">
        <v>28</v>
      </c>
      <c r="C120" s="58" t="s">
        <v>587</v>
      </c>
      <c r="D120" s="56">
        <f>D121</f>
        <v>144600</v>
      </c>
      <c r="E120" s="56">
        <f>E121</f>
        <v>57014.5</v>
      </c>
      <c r="F120" s="56">
        <f t="shared" si="18"/>
        <v>87585.5</v>
      </c>
    </row>
    <row r="121" spans="1:6" ht="12.75">
      <c r="A121" s="37" t="s">
        <v>88</v>
      </c>
      <c r="B121" s="37" t="s">
        <v>28</v>
      </c>
      <c r="C121" s="58" t="s">
        <v>588</v>
      </c>
      <c r="D121" s="56">
        <f>D122+D123</f>
        <v>144600</v>
      </c>
      <c r="E121" s="56">
        <f>E122+E123</f>
        <v>57014.5</v>
      </c>
      <c r="F121" s="56">
        <f t="shared" si="18"/>
        <v>87585.5</v>
      </c>
    </row>
    <row r="122" spans="1:6" ht="12.75">
      <c r="A122" s="37" t="s">
        <v>89</v>
      </c>
      <c r="B122" s="37" t="s">
        <v>28</v>
      </c>
      <c r="C122" s="58" t="s">
        <v>589</v>
      </c>
      <c r="D122" s="56">
        <v>112100</v>
      </c>
      <c r="E122" s="56">
        <v>44949</v>
      </c>
      <c r="F122" s="56">
        <f t="shared" si="18"/>
        <v>67151</v>
      </c>
    </row>
    <row r="123" spans="1:6" ht="12.75">
      <c r="A123" s="37" t="s">
        <v>90</v>
      </c>
      <c r="B123" s="37" t="s">
        <v>28</v>
      </c>
      <c r="C123" s="58" t="s">
        <v>590</v>
      </c>
      <c r="D123" s="56">
        <v>32500</v>
      </c>
      <c r="E123" s="56">
        <v>12065.5</v>
      </c>
      <c r="F123" s="56">
        <f t="shared" si="18"/>
        <v>20434.5</v>
      </c>
    </row>
    <row r="124" spans="1:6" ht="25.5">
      <c r="A124" s="37" t="s">
        <v>234</v>
      </c>
      <c r="B124" s="37" t="s">
        <v>28</v>
      </c>
      <c r="C124" s="58" t="s">
        <v>591</v>
      </c>
      <c r="D124" s="56">
        <f aca="true" t="shared" si="19" ref="D124:E127">D125</f>
        <v>3600</v>
      </c>
      <c r="E124" s="56">
        <f t="shared" si="19"/>
        <v>0</v>
      </c>
      <c r="F124" s="56">
        <f t="shared" si="18"/>
        <v>3600</v>
      </c>
    </row>
    <row r="125" spans="1:6" ht="12.75">
      <c r="A125" s="37" t="s">
        <v>490</v>
      </c>
      <c r="B125" s="37">
        <v>200</v>
      </c>
      <c r="C125" s="58" t="s">
        <v>592</v>
      </c>
      <c r="D125" s="56">
        <f t="shared" si="19"/>
        <v>3600</v>
      </c>
      <c r="E125" s="56">
        <f t="shared" si="19"/>
        <v>0</v>
      </c>
      <c r="F125" s="56">
        <f t="shared" si="18"/>
        <v>3600</v>
      </c>
    </row>
    <row r="126" spans="1:6" ht="12.75">
      <c r="A126" s="37" t="s">
        <v>496</v>
      </c>
      <c r="B126" s="37">
        <v>200</v>
      </c>
      <c r="C126" s="58" t="s">
        <v>593</v>
      </c>
      <c r="D126" s="56">
        <f t="shared" si="19"/>
        <v>3600</v>
      </c>
      <c r="E126" s="56">
        <f t="shared" si="19"/>
        <v>0</v>
      </c>
      <c r="F126" s="56">
        <f t="shared" si="18"/>
        <v>3600</v>
      </c>
    </row>
    <row r="127" spans="1:6" ht="12.75">
      <c r="A127" s="37" t="s">
        <v>99</v>
      </c>
      <c r="B127" s="37" t="s">
        <v>28</v>
      </c>
      <c r="C127" s="58" t="s">
        <v>582</v>
      </c>
      <c r="D127" s="56">
        <f t="shared" si="19"/>
        <v>3600</v>
      </c>
      <c r="E127" s="56">
        <f t="shared" si="19"/>
        <v>0</v>
      </c>
      <c r="F127" s="56">
        <f t="shared" si="18"/>
        <v>3600</v>
      </c>
    </row>
    <row r="128" spans="1:6" ht="12.75">
      <c r="A128" s="37" t="s">
        <v>100</v>
      </c>
      <c r="B128" s="37" t="s">
        <v>28</v>
      </c>
      <c r="C128" s="58" t="s">
        <v>581</v>
      </c>
      <c r="D128" s="56">
        <v>3600</v>
      </c>
      <c r="E128" s="56">
        <v>0</v>
      </c>
      <c r="F128" s="56">
        <f t="shared" si="18"/>
        <v>3600</v>
      </c>
    </row>
    <row r="129" spans="1:6" ht="25.5">
      <c r="A129" s="37" t="s">
        <v>173</v>
      </c>
      <c r="B129" s="37" t="s">
        <v>28</v>
      </c>
      <c r="C129" s="37" t="s">
        <v>113</v>
      </c>
      <c r="D129" s="56">
        <f>D130</f>
        <v>158206</v>
      </c>
      <c r="E129" s="56">
        <f>E130</f>
        <v>82476</v>
      </c>
      <c r="F129" s="56">
        <f t="shared" si="18"/>
        <v>75730</v>
      </c>
    </row>
    <row r="130" spans="1:6" ht="25.5">
      <c r="A130" s="37" t="s">
        <v>174</v>
      </c>
      <c r="B130" s="37" t="s">
        <v>28</v>
      </c>
      <c r="C130" s="37" t="s">
        <v>114</v>
      </c>
      <c r="D130" s="56">
        <f>D131+D138+D160</f>
        <v>158206</v>
      </c>
      <c r="E130" s="56">
        <f>E131+E138+E160</f>
        <v>82476</v>
      </c>
      <c r="F130" s="56">
        <f t="shared" si="18"/>
        <v>75730</v>
      </c>
    </row>
    <row r="131" spans="1:6" ht="12.75">
      <c r="A131" s="37" t="s">
        <v>461</v>
      </c>
      <c r="B131" s="37" t="s">
        <v>28</v>
      </c>
      <c r="C131" s="37" t="s">
        <v>314</v>
      </c>
      <c r="D131" s="56">
        <f aca="true" t="shared" si="20" ref="D131:D136">D132</f>
        <v>5000</v>
      </c>
      <c r="E131" s="56">
        <v>0</v>
      </c>
      <c r="F131" s="56">
        <f t="shared" si="18"/>
        <v>5000</v>
      </c>
    </row>
    <row r="132" spans="1:6" ht="12.75">
      <c r="A132" s="37" t="s">
        <v>191</v>
      </c>
      <c r="B132" s="37" t="s">
        <v>28</v>
      </c>
      <c r="C132" s="37" t="s">
        <v>315</v>
      </c>
      <c r="D132" s="56">
        <f t="shared" si="20"/>
        <v>5000</v>
      </c>
      <c r="E132" s="56">
        <v>0</v>
      </c>
      <c r="F132" s="56">
        <f t="shared" si="18"/>
        <v>5000</v>
      </c>
    </row>
    <row r="133" spans="1:6" ht="63.75">
      <c r="A133" s="37" t="s">
        <v>239</v>
      </c>
      <c r="B133" s="37" t="s">
        <v>28</v>
      </c>
      <c r="C133" s="37" t="s">
        <v>316</v>
      </c>
      <c r="D133" s="56">
        <f t="shared" si="20"/>
        <v>5000</v>
      </c>
      <c r="E133" s="56">
        <f>E134</f>
        <v>0</v>
      </c>
      <c r="F133" s="56">
        <f aca="true" t="shared" si="21" ref="F133:F149">D133-E133</f>
        <v>5000</v>
      </c>
    </row>
    <row r="134" spans="1:6" ht="25.5">
      <c r="A134" s="37" t="s">
        <v>234</v>
      </c>
      <c r="B134" s="37" t="s">
        <v>28</v>
      </c>
      <c r="C134" s="37" t="s">
        <v>317</v>
      </c>
      <c r="D134" s="56">
        <f t="shared" si="20"/>
        <v>5000</v>
      </c>
      <c r="E134" s="56">
        <f>E135</f>
        <v>0</v>
      </c>
      <c r="F134" s="56">
        <f t="shared" si="21"/>
        <v>5000</v>
      </c>
    </row>
    <row r="135" spans="1:6" ht="12.75">
      <c r="A135" s="37" t="s">
        <v>87</v>
      </c>
      <c r="B135" s="37" t="s">
        <v>28</v>
      </c>
      <c r="C135" s="37" t="s">
        <v>318</v>
      </c>
      <c r="D135" s="56">
        <f t="shared" si="20"/>
        <v>5000</v>
      </c>
      <c r="E135" s="56">
        <f>E136</f>
        <v>0</v>
      </c>
      <c r="F135" s="56">
        <f t="shared" si="21"/>
        <v>5000</v>
      </c>
    </row>
    <row r="136" spans="1:6" ht="12.75">
      <c r="A136" s="37" t="s">
        <v>92</v>
      </c>
      <c r="B136" s="37" t="s">
        <v>28</v>
      </c>
      <c r="C136" s="37" t="s">
        <v>319</v>
      </c>
      <c r="D136" s="56">
        <f t="shared" si="20"/>
        <v>5000</v>
      </c>
      <c r="E136" s="56">
        <f>E137</f>
        <v>0</v>
      </c>
      <c r="F136" s="56">
        <f t="shared" si="21"/>
        <v>5000</v>
      </c>
    </row>
    <row r="137" spans="1:6" ht="12.75">
      <c r="A137" s="37" t="s">
        <v>98</v>
      </c>
      <c r="B137" s="37" t="s">
        <v>28</v>
      </c>
      <c r="C137" s="37" t="s">
        <v>484</v>
      </c>
      <c r="D137" s="56">
        <v>5000</v>
      </c>
      <c r="E137" s="56">
        <v>0</v>
      </c>
      <c r="F137" s="56">
        <f t="shared" si="21"/>
        <v>5000</v>
      </c>
    </row>
    <row r="138" spans="1:6" ht="12.75">
      <c r="A138" s="37" t="s">
        <v>240</v>
      </c>
      <c r="B138" s="37" t="s">
        <v>28</v>
      </c>
      <c r="C138" s="37" t="s">
        <v>320</v>
      </c>
      <c r="D138" s="56">
        <f>D139+D149</f>
        <v>152206</v>
      </c>
      <c r="E138" s="56">
        <f>E139+E149</f>
        <v>82476</v>
      </c>
      <c r="F138" s="56">
        <f t="shared" si="21"/>
        <v>69730</v>
      </c>
    </row>
    <row r="139" spans="1:6" ht="12.75">
      <c r="A139" s="37" t="s">
        <v>191</v>
      </c>
      <c r="B139" s="37" t="s">
        <v>28</v>
      </c>
      <c r="C139" s="37" t="s">
        <v>321</v>
      </c>
      <c r="D139" s="56">
        <f>D140</f>
        <v>35306</v>
      </c>
      <c r="E139" s="56">
        <f>E140</f>
        <v>24026</v>
      </c>
      <c r="F139" s="56">
        <f t="shared" si="21"/>
        <v>11280</v>
      </c>
    </row>
    <row r="140" spans="1:6" ht="63.75">
      <c r="A140" s="37" t="s">
        <v>462</v>
      </c>
      <c r="B140" s="37" t="s">
        <v>28</v>
      </c>
      <c r="C140" s="37" t="s">
        <v>322</v>
      </c>
      <c r="D140" s="56">
        <f>D141</f>
        <v>35306</v>
      </c>
      <c r="E140" s="56">
        <f>E141</f>
        <v>24026</v>
      </c>
      <c r="F140" s="56">
        <f t="shared" si="21"/>
        <v>11280</v>
      </c>
    </row>
    <row r="141" spans="1:6" ht="25.5">
      <c r="A141" s="37" t="s">
        <v>234</v>
      </c>
      <c r="B141" s="37" t="s">
        <v>28</v>
      </c>
      <c r="C141" s="37" t="s">
        <v>323</v>
      </c>
      <c r="D141" s="56">
        <f>D142+D146</f>
        <v>35306</v>
      </c>
      <c r="E141" s="56">
        <f>E142+E146</f>
        <v>24026</v>
      </c>
      <c r="F141" s="56">
        <f t="shared" si="21"/>
        <v>11280</v>
      </c>
    </row>
    <row r="142" spans="1:6" ht="12.75">
      <c r="A142" s="37" t="s">
        <v>87</v>
      </c>
      <c r="B142" s="37" t="s">
        <v>28</v>
      </c>
      <c r="C142" s="37" t="s">
        <v>324</v>
      </c>
      <c r="D142" s="56">
        <f>D143</f>
        <v>12480</v>
      </c>
      <c r="E142" s="56">
        <f>E143</f>
        <v>1200</v>
      </c>
      <c r="F142" s="56">
        <f t="shared" si="21"/>
        <v>11280</v>
      </c>
    </row>
    <row r="143" spans="1:6" ht="12.75">
      <c r="A143" s="37" t="s">
        <v>92</v>
      </c>
      <c r="B143" s="37" t="s">
        <v>28</v>
      </c>
      <c r="C143" s="37" t="s">
        <v>325</v>
      </c>
      <c r="D143" s="56">
        <f>D144+D145</f>
        <v>12480</v>
      </c>
      <c r="E143" s="56">
        <f>E144+E145</f>
        <v>1200</v>
      </c>
      <c r="F143" s="56">
        <f t="shared" si="21"/>
        <v>11280</v>
      </c>
    </row>
    <row r="144" spans="1:6" ht="12.75">
      <c r="A144" s="37" t="s">
        <v>498</v>
      </c>
      <c r="B144" s="57">
        <v>200</v>
      </c>
      <c r="C144" s="58" t="s">
        <v>530</v>
      </c>
      <c r="D144" s="56">
        <v>11280</v>
      </c>
      <c r="E144" s="56">
        <v>0</v>
      </c>
      <c r="F144" s="56">
        <f t="shared" si="21"/>
        <v>11280</v>
      </c>
    </row>
    <row r="145" spans="1:6" ht="12.75">
      <c r="A145" s="37" t="s">
        <v>498</v>
      </c>
      <c r="B145" s="57">
        <v>200</v>
      </c>
      <c r="C145" s="58" t="s">
        <v>624</v>
      </c>
      <c r="D145" s="56">
        <v>1200</v>
      </c>
      <c r="E145" s="56">
        <v>1200</v>
      </c>
      <c r="F145" s="56">
        <f t="shared" si="21"/>
        <v>0</v>
      </c>
    </row>
    <row r="146" spans="1:6" ht="12.75">
      <c r="A146" s="37" t="s">
        <v>506</v>
      </c>
      <c r="B146" s="57">
        <v>200</v>
      </c>
      <c r="C146" s="58" t="s">
        <v>625</v>
      </c>
      <c r="D146" s="56">
        <f>D147+D148</f>
        <v>22826</v>
      </c>
      <c r="E146" s="56">
        <f>E147+E148</f>
        <v>22826</v>
      </c>
      <c r="F146" s="56">
        <f>D146-E146</f>
        <v>0</v>
      </c>
    </row>
    <row r="147" spans="1:6" ht="12.75">
      <c r="A147" s="37" t="s">
        <v>501</v>
      </c>
      <c r="B147" s="57">
        <v>200</v>
      </c>
      <c r="C147" s="58" t="s">
        <v>626</v>
      </c>
      <c r="D147" s="56">
        <v>2660</v>
      </c>
      <c r="E147" s="56">
        <v>2660</v>
      </c>
      <c r="F147" s="56">
        <f>D147-E147</f>
        <v>0</v>
      </c>
    </row>
    <row r="148" spans="1:6" ht="12.75">
      <c r="A148" s="37" t="s">
        <v>580</v>
      </c>
      <c r="B148" s="57">
        <v>200</v>
      </c>
      <c r="C148" s="58" t="s">
        <v>627</v>
      </c>
      <c r="D148" s="56">
        <v>20166</v>
      </c>
      <c r="E148" s="56">
        <v>20166</v>
      </c>
      <c r="F148" s="56">
        <f>D148-E148</f>
        <v>0</v>
      </c>
    </row>
    <row r="149" spans="1:6" ht="12.75">
      <c r="A149" s="37" t="s">
        <v>191</v>
      </c>
      <c r="B149" s="37" t="s">
        <v>28</v>
      </c>
      <c r="C149" s="37" t="s">
        <v>326</v>
      </c>
      <c r="D149" s="56">
        <f>D150+D155</f>
        <v>116900</v>
      </c>
      <c r="E149" s="56">
        <f>E150+E155</f>
        <v>58450</v>
      </c>
      <c r="F149" s="56">
        <f t="shared" si="21"/>
        <v>58450</v>
      </c>
    </row>
    <row r="150" spans="1:6" ht="12.75">
      <c r="A150" s="37" t="s">
        <v>177</v>
      </c>
      <c r="B150" s="37" t="s">
        <v>28</v>
      </c>
      <c r="C150" s="37" t="s">
        <v>327</v>
      </c>
      <c r="D150" s="56">
        <f aca="true" t="shared" si="22" ref="D150:E153">D151</f>
        <v>108000</v>
      </c>
      <c r="E150" s="56">
        <f t="shared" si="22"/>
        <v>54000</v>
      </c>
      <c r="F150" s="56">
        <f>D151-E151</f>
        <v>54000</v>
      </c>
    </row>
    <row r="151" spans="1:6" ht="12.75">
      <c r="A151" s="37" t="s">
        <v>161</v>
      </c>
      <c r="B151" s="37" t="s">
        <v>28</v>
      </c>
      <c r="C151" s="37" t="s">
        <v>328</v>
      </c>
      <c r="D151" s="56">
        <f t="shared" si="22"/>
        <v>108000</v>
      </c>
      <c r="E151" s="56">
        <f t="shared" si="22"/>
        <v>54000</v>
      </c>
      <c r="F151" s="56">
        <f aca="true" t="shared" si="23" ref="F151:F166">D151-E151</f>
        <v>54000</v>
      </c>
    </row>
    <row r="152" spans="1:6" ht="12.75">
      <c r="A152" s="37" t="s">
        <v>87</v>
      </c>
      <c r="B152" s="37" t="s">
        <v>28</v>
      </c>
      <c r="C152" s="37" t="s">
        <v>329</v>
      </c>
      <c r="D152" s="56">
        <f t="shared" si="22"/>
        <v>108000</v>
      </c>
      <c r="E152" s="56">
        <f t="shared" si="22"/>
        <v>54000</v>
      </c>
      <c r="F152" s="56">
        <f t="shared" si="23"/>
        <v>54000</v>
      </c>
    </row>
    <row r="153" spans="1:6" ht="12.75">
      <c r="A153" s="37" t="s">
        <v>175</v>
      </c>
      <c r="B153" s="37" t="s">
        <v>28</v>
      </c>
      <c r="C153" s="37" t="s">
        <v>330</v>
      </c>
      <c r="D153" s="56">
        <f t="shared" si="22"/>
        <v>108000</v>
      </c>
      <c r="E153" s="56">
        <f t="shared" si="22"/>
        <v>54000</v>
      </c>
      <c r="F153" s="56">
        <f t="shared" si="23"/>
        <v>54000</v>
      </c>
    </row>
    <row r="154" spans="1:6" ht="25.5">
      <c r="A154" s="37" t="s">
        <v>176</v>
      </c>
      <c r="B154" s="37" t="s">
        <v>28</v>
      </c>
      <c r="C154" s="37" t="s">
        <v>331</v>
      </c>
      <c r="D154" s="56">
        <v>108000</v>
      </c>
      <c r="E154" s="56">
        <v>54000</v>
      </c>
      <c r="F154" s="56">
        <f t="shared" si="23"/>
        <v>54000</v>
      </c>
    </row>
    <row r="155" spans="1:6" ht="25.5">
      <c r="A155" s="37" t="s">
        <v>463</v>
      </c>
      <c r="B155" s="37" t="s">
        <v>28</v>
      </c>
      <c r="C155" s="37" t="s">
        <v>332</v>
      </c>
      <c r="D155" s="56">
        <f aca="true" t="shared" si="24" ref="D155:E158">D156</f>
        <v>8900</v>
      </c>
      <c r="E155" s="56">
        <f t="shared" si="24"/>
        <v>4450</v>
      </c>
      <c r="F155" s="56">
        <f t="shared" si="23"/>
        <v>4450</v>
      </c>
    </row>
    <row r="156" spans="1:6" ht="12.75">
      <c r="A156" s="37" t="s">
        <v>161</v>
      </c>
      <c r="B156" s="37" t="s">
        <v>28</v>
      </c>
      <c r="C156" s="37" t="s">
        <v>333</v>
      </c>
      <c r="D156" s="56">
        <f t="shared" si="24"/>
        <v>8900</v>
      </c>
      <c r="E156" s="56">
        <f t="shared" si="24"/>
        <v>4450</v>
      </c>
      <c r="F156" s="56">
        <f t="shared" si="23"/>
        <v>4450</v>
      </c>
    </row>
    <row r="157" spans="1:6" ht="12.75">
      <c r="A157" s="37" t="s">
        <v>87</v>
      </c>
      <c r="B157" s="37" t="s">
        <v>28</v>
      </c>
      <c r="C157" s="37" t="s">
        <v>334</v>
      </c>
      <c r="D157" s="56">
        <f t="shared" si="24"/>
        <v>8900</v>
      </c>
      <c r="E157" s="56">
        <f t="shared" si="24"/>
        <v>4450</v>
      </c>
      <c r="F157" s="56">
        <f t="shared" si="23"/>
        <v>4450</v>
      </c>
    </row>
    <row r="158" spans="1:6" ht="12.75">
      <c r="A158" s="37" t="s">
        <v>175</v>
      </c>
      <c r="B158" s="37" t="s">
        <v>28</v>
      </c>
      <c r="C158" s="37" t="s">
        <v>335</v>
      </c>
      <c r="D158" s="56">
        <f t="shared" si="24"/>
        <v>8900</v>
      </c>
      <c r="E158" s="56">
        <f t="shared" si="24"/>
        <v>4450</v>
      </c>
      <c r="F158" s="56">
        <f t="shared" si="23"/>
        <v>4450</v>
      </c>
    </row>
    <row r="159" spans="1:6" ht="25.5">
      <c r="A159" s="37" t="s">
        <v>176</v>
      </c>
      <c r="B159" s="37" t="s">
        <v>28</v>
      </c>
      <c r="C159" s="37" t="s">
        <v>336</v>
      </c>
      <c r="D159" s="56">
        <v>8900</v>
      </c>
      <c r="E159" s="56">
        <v>4450</v>
      </c>
      <c r="F159" s="56">
        <f t="shared" si="23"/>
        <v>4450</v>
      </c>
    </row>
    <row r="160" spans="1:6" ht="12.75">
      <c r="A160" s="37" t="s">
        <v>241</v>
      </c>
      <c r="B160" s="37" t="s">
        <v>28</v>
      </c>
      <c r="C160" s="37" t="s">
        <v>337</v>
      </c>
      <c r="D160" s="56">
        <f aca="true" t="shared" si="25" ref="D160:E165">D161</f>
        <v>1000</v>
      </c>
      <c r="E160" s="56">
        <f t="shared" si="25"/>
        <v>0</v>
      </c>
      <c r="F160" s="56">
        <f t="shared" si="23"/>
        <v>1000</v>
      </c>
    </row>
    <row r="161" spans="1:6" ht="12.75">
      <c r="A161" s="37" t="s">
        <v>191</v>
      </c>
      <c r="B161" s="37" t="s">
        <v>28</v>
      </c>
      <c r="C161" s="37" t="s">
        <v>338</v>
      </c>
      <c r="D161" s="56">
        <f t="shared" si="25"/>
        <v>1000</v>
      </c>
      <c r="E161" s="56">
        <f t="shared" si="25"/>
        <v>0</v>
      </c>
      <c r="F161" s="56">
        <f t="shared" si="23"/>
        <v>1000</v>
      </c>
    </row>
    <row r="162" spans="1:6" ht="63.75">
      <c r="A162" s="37" t="s">
        <v>464</v>
      </c>
      <c r="B162" s="37" t="s">
        <v>28</v>
      </c>
      <c r="C162" s="37" t="s">
        <v>339</v>
      </c>
      <c r="D162" s="56">
        <f t="shared" si="25"/>
        <v>1000</v>
      </c>
      <c r="E162" s="56">
        <f t="shared" si="25"/>
        <v>0</v>
      </c>
      <c r="F162" s="56">
        <f t="shared" si="23"/>
        <v>1000</v>
      </c>
    </row>
    <row r="163" spans="1:6" ht="25.5">
      <c r="A163" s="37" t="s">
        <v>234</v>
      </c>
      <c r="B163" s="37" t="s">
        <v>28</v>
      </c>
      <c r="C163" s="37" t="s">
        <v>340</v>
      </c>
      <c r="D163" s="56">
        <f t="shared" si="25"/>
        <v>1000</v>
      </c>
      <c r="E163" s="56">
        <f t="shared" si="25"/>
        <v>0</v>
      </c>
      <c r="F163" s="56">
        <f t="shared" si="23"/>
        <v>1000</v>
      </c>
    </row>
    <row r="164" spans="1:6" ht="12.75">
      <c r="A164" s="37" t="s">
        <v>87</v>
      </c>
      <c r="B164" s="37" t="s">
        <v>28</v>
      </c>
      <c r="C164" s="37" t="s">
        <v>341</v>
      </c>
      <c r="D164" s="56">
        <f t="shared" si="25"/>
        <v>1000</v>
      </c>
      <c r="E164" s="56">
        <f t="shared" si="25"/>
        <v>0</v>
      </c>
      <c r="F164" s="56">
        <f t="shared" si="23"/>
        <v>1000</v>
      </c>
    </row>
    <row r="165" spans="1:6" ht="12.75">
      <c r="A165" s="37" t="s">
        <v>92</v>
      </c>
      <c r="B165" s="37" t="s">
        <v>28</v>
      </c>
      <c r="C165" s="37" t="s">
        <v>342</v>
      </c>
      <c r="D165" s="56">
        <f t="shared" si="25"/>
        <v>1000</v>
      </c>
      <c r="E165" s="56">
        <f t="shared" si="25"/>
        <v>0</v>
      </c>
      <c r="F165" s="56">
        <f t="shared" si="23"/>
        <v>1000</v>
      </c>
    </row>
    <row r="166" spans="1:6" ht="12.75">
      <c r="A166" s="37" t="s">
        <v>93</v>
      </c>
      <c r="B166" s="37" t="s">
        <v>28</v>
      </c>
      <c r="C166" s="37" t="s">
        <v>343</v>
      </c>
      <c r="D166" s="56">
        <v>1000</v>
      </c>
      <c r="E166" s="56">
        <v>0</v>
      </c>
      <c r="F166" s="56">
        <f t="shared" si="23"/>
        <v>1000</v>
      </c>
    </row>
    <row r="167" spans="1:6" ht="12.75">
      <c r="A167" s="37" t="s">
        <v>178</v>
      </c>
      <c r="B167" s="37" t="s">
        <v>28</v>
      </c>
      <c r="C167" s="37" t="s">
        <v>115</v>
      </c>
      <c r="D167" s="56">
        <f>D168</f>
        <v>521300</v>
      </c>
      <c r="E167" s="56">
        <f>E168</f>
        <v>30701.05</v>
      </c>
      <c r="F167" s="56">
        <f aca="true" t="shared" si="26" ref="F167:F181">D167-E167</f>
        <v>490598.95</v>
      </c>
    </row>
    <row r="168" spans="1:6" ht="12.75">
      <c r="A168" s="37" t="s">
        <v>179</v>
      </c>
      <c r="B168" s="37" t="s">
        <v>28</v>
      </c>
      <c r="C168" s="37" t="s">
        <v>116</v>
      </c>
      <c r="D168" s="56">
        <f>D169+D187</f>
        <v>521300</v>
      </c>
      <c r="E168" s="56">
        <f>E169+E187</f>
        <v>30701.05</v>
      </c>
      <c r="F168" s="56">
        <f t="shared" si="26"/>
        <v>490598.95</v>
      </c>
    </row>
    <row r="169" spans="1:6" ht="25.5">
      <c r="A169" s="37" t="s">
        <v>465</v>
      </c>
      <c r="B169" s="37" t="s">
        <v>28</v>
      </c>
      <c r="C169" s="37" t="s">
        <v>344</v>
      </c>
      <c r="D169" s="56">
        <f>D170+D181</f>
        <v>506300</v>
      </c>
      <c r="E169" s="56">
        <f>E170+E181</f>
        <v>30701.05</v>
      </c>
      <c r="F169" s="56">
        <f t="shared" si="26"/>
        <v>475598.95</v>
      </c>
    </row>
    <row r="170" spans="1:6" ht="12.75">
      <c r="A170" s="37" t="s">
        <v>191</v>
      </c>
      <c r="B170" s="37" t="s">
        <v>28</v>
      </c>
      <c r="C170" s="37" t="s">
        <v>345</v>
      </c>
      <c r="D170" s="56">
        <f>D171+D176</f>
        <v>413000</v>
      </c>
      <c r="E170" s="56">
        <f>E171+E176</f>
        <v>30701.05</v>
      </c>
      <c r="F170" s="56">
        <f t="shared" si="26"/>
        <v>382298.95</v>
      </c>
    </row>
    <row r="171" spans="1:6" ht="63.75">
      <c r="A171" s="37" t="s">
        <v>466</v>
      </c>
      <c r="B171" s="37" t="s">
        <v>28</v>
      </c>
      <c r="C171" s="37" t="s">
        <v>346</v>
      </c>
      <c r="D171" s="56">
        <f aca="true" t="shared" si="27" ref="D171:E174">D172</f>
        <v>404886</v>
      </c>
      <c r="E171" s="56">
        <f t="shared" si="27"/>
        <v>30701.05</v>
      </c>
      <c r="F171" s="56">
        <f t="shared" si="26"/>
        <v>374184.95</v>
      </c>
    </row>
    <row r="172" spans="1:6" ht="25.5">
      <c r="A172" s="37" t="s">
        <v>234</v>
      </c>
      <c r="B172" s="37" t="s">
        <v>28</v>
      </c>
      <c r="C172" s="37" t="s">
        <v>347</v>
      </c>
      <c r="D172" s="56">
        <f t="shared" si="27"/>
        <v>404886</v>
      </c>
      <c r="E172" s="56">
        <f t="shared" si="27"/>
        <v>30701.05</v>
      </c>
      <c r="F172" s="56">
        <f t="shared" si="26"/>
        <v>374184.95</v>
      </c>
    </row>
    <row r="173" spans="1:6" ht="12.75">
      <c r="A173" s="37" t="s">
        <v>87</v>
      </c>
      <c r="B173" s="37" t="s">
        <v>28</v>
      </c>
      <c r="C173" s="37" t="s">
        <v>348</v>
      </c>
      <c r="D173" s="56">
        <f t="shared" si="27"/>
        <v>404886</v>
      </c>
      <c r="E173" s="56">
        <f t="shared" si="27"/>
        <v>30701.05</v>
      </c>
      <c r="F173" s="56">
        <f t="shared" si="26"/>
        <v>374184.95</v>
      </c>
    </row>
    <row r="174" spans="1:6" ht="12.75">
      <c r="A174" s="37" t="s">
        <v>92</v>
      </c>
      <c r="B174" s="37" t="s">
        <v>28</v>
      </c>
      <c r="C174" s="37" t="s">
        <v>349</v>
      </c>
      <c r="D174" s="56">
        <f t="shared" si="27"/>
        <v>404886</v>
      </c>
      <c r="E174" s="56">
        <f t="shared" si="27"/>
        <v>30701.05</v>
      </c>
      <c r="F174" s="56">
        <f t="shared" si="26"/>
        <v>374184.95</v>
      </c>
    </row>
    <row r="175" spans="1:6" ht="12.75">
      <c r="A175" s="37" t="s">
        <v>98</v>
      </c>
      <c r="B175" s="37" t="s">
        <v>28</v>
      </c>
      <c r="C175" s="37" t="s">
        <v>350</v>
      </c>
      <c r="D175" s="56">
        <v>404886</v>
      </c>
      <c r="E175" s="56">
        <v>30701.05</v>
      </c>
      <c r="F175" s="56">
        <f t="shared" si="26"/>
        <v>374184.95</v>
      </c>
    </row>
    <row r="176" spans="1:6" ht="76.5">
      <c r="A176" s="37" t="s">
        <v>491</v>
      </c>
      <c r="B176" s="37">
        <v>200</v>
      </c>
      <c r="C176" s="58" t="s">
        <v>492</v>
      </c>
      <c r="D176" s="56">
        <f aca="true" t="shared" si="28" ref="D176:E179">D177</f>
        <v>8114</v>
      </c>
      <c r="E176" s="56">
        <f t="shared" si="28"/>
        <v>0</v>
      </c>
      <c r="F176" s="56">
        <f t="shared" si="26"/>
        <v>8114</v>
      </c>
    </row>
    <row r="177" spans="1:6" ht="25.5">
      <c r="A177" s="37" t="s">
        <v>493</v>
      </c>
      <c r="B177" s="37">
        <v>200</v>
      </c>
      <c r="C177" s="58" t="s">
        <v>494</v>
      </c>
      <c r="D177" s="56">
        <f t="shared" si="28"/>
        <v>8114</v>
      </c>
      <c r="E177" s="56">
        <f t="shared" si="28"/>
        <v>0</v>
      </c>
      <c r="F177" s="56">
        <f t="shared" si="26"/>
        <v>8114</v>
      </c>
    </row>
    <row r="178" spans="1:6" ht="12.75">
      <c r="A178" s="37" t="s">
        <v>490</v>
      </c>
      <c r="B178" s="37">
        <v>200</v>
      </c>
      <c r="C178" s="58" t="s">
        <v>495</v>
      </c>
      <c r="D178" s="56">
        <f t="shared" si="28"/>
        <v>8114</v>
      </c>
      <c r="E178" s="56">
        <f t="shared" si="28"/>
        <v>0</v>
      </c>
      <c r="F178" s="56">
        <f t="shared" si="26"/>
        <v>8114</v>
      </c>
    </row>
    <row r="179" spans="1:6" ht="12.75">
      <c r="A179" s="37" t="s">
        <v>496</v>
      </c>
      <c r="B179" s="37">
        <v>200</v>
      </c>
      <c r="C179" s="58" t="s">
        <v>497</v>
      </c>
      <c r="D179" s="56">
        <f t="shared" si="28"/>
        <v>8114</v>
      </c>
      <c r="E179" s="56">
        <f t="shared" si="28"/>
        <v>0</v>
      </c>
      <c r="F179" s="56">
        <f t="shared" si="26"/>
        <v>8114</v>
      </c>
    </row>
    <row r="180" spans="1:6" ht="12.75">
      <c r="A180" s="37" t="s">
        <v>498</v>
      </c>
      <c r="B180" s="37">
        <v>200</v>
      </c>
      <c r="C180" s="58" t="s">
        <v>499</v>
      </c>
      <c r="D180" s="56">
        <v>8114</v>
      </c>
      <c r="E180" s="56">
        <v>0</v>
      </c>
      <c r="F180" s="56">
        <f t="shared" si="26"/>
        <v>8114</v>
      </c>
    </row>
    <row r="181" spans="1:6" ht="12.75">
      <c r="A181" s="37" t="s">
        <v>191</v>
      </c>
      <c r="B181" s="37" t="s">
        <v>28</v>
      </c>
      <c r="C181" s="37" t="s">
        <v>351</v>
      </c>
      <c r="D181" s="56">
        <f aca="true" t="shared" si="29" ref="D181:E185">D182</f>
        <v>93300</v>
      </c>
      <c r="E181" s="56">
        <f t="shared" si="29"/>
        <v>0</v>
      </c>
      <c r="F181" s="56">
        <f t="shared" si="26"/>
        <v>93300</v>
      </c>
    </row>
    <row r="182" spans="1:6" ht="25.5">
      <c r="A182" s="37" t="s">
        <v>467</v>
      </c>
      <c r="B182" s="37" t="s">
        <v>28</v>
      </c>
      <c r="C182" s="37" t="s">
        <v>352</v>
      </c>
      <c r="D182" s="56">
        <f t="shared" si="29"/>
        <v>93300</v>
      </c>
      <c r="E182" s="56">
        <f t="shared" si="29"/>
        <v>0</v>
      </c>
      <c r="F182" s="56">
        <f aca="true" t="shared" si="30" ref="F182:F193">D182-E182</f>
        <v>93300</v>
      </c>
    </row>
    <row r="183" spans="1:6" ht="25.5">
      <c r="A183" s="37" t="s">
        <v>234</v>
      </c>
      <c r="B183" s="37" t="s">
        <v>28</v>
      </c>
      <c r="C183" s="37" t="s">
        <v>353</v>
      </c>
      <c r="D183" s="56">
        <f t="shared" si="29"/>
        <v>93300</v>
      </c>
      <c r="E183" s="56">
        <f t="shared" si="29"/>
        <v>0</v>
      </c>
      <c r="F183" s="56">
        <f t="shared" si="30"/>
        <v>93300</v>
      </c>
    </row>
    <row r="184" spans="1:6" ht="12.75">
      <c r="A184" s="37" t="s">
        <v>87</v>
      </c>
      <c r="B184" s="37" t="s">
        <v>28</v>
      </c>
      <c r="C184" s="37" t="s">
        <v>354</v>
      </c>
      <c r="D184" s="56">
        <f t="shared" si="29"/>
        <v>93300</v>
      </c>
      <c r="E184" s="56">
        <f t="shared" si="29"/>
        <v>0</v>
      </c>
      <c r="F184" s="56">
        <f t="shared" si="30"/>
        <v>93300</v>
      </c>
    </row>
    <row r="185" spans="1:6" ht="12.75">
      <c r="A185" s="37" t="s">
        <v>92</v>
      </c>
      <c r="B185" s="37" t="s">
        <v>28</v>
      </c>
      <c r="C185" s="37" t="s">
        <v>355</v>
      </c>
      <c r="D185" s="56">
        <f t="shared" si="29"/>
        <v>93300</v>
      </c>
      <c r="E185" s="56">
        <f t="shared" si="29"/>
        <v>0</v>
      </c>
      <c r="F185" s="56">
        <f t="shared" si="30"/>
        <v>93300</v>
      </c>
    </row>
    <row r="186" spans="1:6" ht="12.75">
      <c r="A186" s="37" t="s">
        <v>98</v>
      </c>
      <c r="B186" s="37" t="s">
        <v>28</v>
      </c>
      <c r="C186" s="37" t="s">
        <v>356</v>
      </c>
      <c r="D186" s="56">
        <v>93300</v>
      </c>
      <c r="E186" s="56">
        <v>0</v>
      </c>
      <c r="F186" s="56">
        <f t="shared" si="30"/>
        <v>93300</v>
      </c>
    </row>
    <row r="187" spans="1:6" ht="25.5">
      <c r="A187" s="37" t="s">
        <v>468</v>
      </c>
      <c r="B187" s="37" t="s">
        <v>28</v>
      </c>
      <c r="C187" s="37" t="s">
        <v>357</v>
      </c>
      <c r="D187" s="56">
        <f aca="true" t="shared" si="31" ref="D187:E192">D188</f>
        <v>15000</v>
      </c>
      <c r="E187" s="56">
        <f t="shared" si="31"/>
        <v>0</v>
      </c>
      <c r="F187" s="56">
        <f t="shared" si="30"/>
        <v>15000</v>
      </c>
    </row>
    <row r="188" spans="1:6" ht="12.75">
      <c r="A188" s="37" t="s">
        <v>191</v>
      </c>
      <c r="B188" s="37" t="s">
        <v>28</v>
      </c>
      <c r="C188" s="37" t="s">
        <v>358</v>
      </c>
      <c r="D188" s="56">
        <f t="shared" si="31"/>
        <v>15000</v>
      </c>
      <c r="E188" s="56">
        <f t="shared" si="31"/>
        <v>0</v>
      </c>
      <c r="F188" s="56">
        <f t="shared" si="30"/>
        <v>15000</v>
      </c>
    </row>
    <row r="189" spans="1:6" ht="63.75">
      <c r="A189" s="37" t="s">
        <v>469</v>
      </c>
      <c r="B189" s="37" t="s">
        <v>28</v>
      </c>
      <c r="C189" s="37" t="s">
        <v>359</v>
      </c>
      <c r="D189" s="56">
        <f t="shared" si="31"/>
        <v>15000</v>
      </c>
      <c r="E189" s="56">
        <f t="shared" si="31"/>
        <v>0</v>
      </c>
      <c r="F189" s="56">
        <f t="shared" si="30"/>
        <v>15000</v>
      </c>
    </row>
    <row r="190" spans="1:6" ht="25.5">
      <c r="A190" s="37" t="s">
        <v>234</v>
      </c>
      <c r="B190" s="37" t="s">
        <v>28</v>
      </c>
      <c r="C190" s="37" t="s">
        <v>360</v>
      </c>
      <c r="D190" s="56">
        <f t="shared" si="31"/>
        <v>15000</v>
      </c>
      <c r="E190" s="56">
        <f t="shared" si="31"/>
        <v>0</v>
      </c>
      <c r="F190" s="56">
        <f t="shared" si="30"/>
        <v>15000</v>
      </c>
    </row>
    <row r="191" spans="1:6" ht="12.75">
      <c r="A191" s="37" t="s">
        <v>87</v>
      </c>
      <c r="B191" s="37" t="s">
        <v>28</v>
      </c>
      <c r="C191" s="37" t="s">
        <v>361</v>
      </c>
      <c r="D191" s="56">
        <f t="shared" si="31"/>
        <v>15000</v>
      </c>
      <c r="E191" s="56">
        <f t="shared" si="31"/>
        <v>0</v>
      </c>
      <c r="F191" s="56">
        <f t="shared" si="30"/>
        <v>15000</v>
      </c>
    </row>
    <row r="192" spans="1:6" ht="12.75">
      <c r="A192" s="37" t="s">
        <v>92</v>
      </c>
      <c r="B192" s="37" t="s">
        <v>28</v>
      </c>
      <c r="C192" s="37" t="s">
        <v>362</v>
      </c>
      <c r="D192" s="56">
        <f t="shared" si="31"/>
        <v>15000</v>
      </c>
      <c r="E192" s="56">
        <f t="shared" si="31"/>
        <v>0</v>
      </c>
      <c r="F192" s="56">
        <f t="shared" si="30"/>
        <v>15000</v>
      </c>
    </row>
    <row r="193" spans="1:6" ht="12.75">
      <c r="A193" s="37" t="s">
        <v>98</v>
      </c>
      <c r="B193" s="37" t="s">
        <v>28</v>
      </c>
      <c r="C193" s="37" t="s">
        <v>485</v>
      </c>
      <c r="D193" s="56">
        <v>15000</v>
      </c>
      <c r="E193" s="56">
        <v>0</v>
      </c>
      <c r="F193" s="56">
        <f t="shared" si="30"/>
        <v>15000</v>
      </c>
    </row>
    <row r="194" spans="1:6" ht="12.75">
      <c r="A194" s="37" t="s">
        <v>180</v>
      </c>
      <c r="B194" s="37" t="s">
        <v>28</v>
      </c>
      <c r="C194" s="37" t="s">
        <v>117</v>
      </c>
      <c r="D194" s="56">
        <f>D195+D206</f>
        <v>1014000</v>
      </c>
      <c r="E194" s="56">
        <f>E195+E206</f>
        <v>586911.37</v>
      </c>
      <c r="F194" s="56">
        <f aca="true" t="shared" si="32" ref="F194:F218">D194-E194</f>
        <v>427088.63</v>
      </c>
    </row>
    <row r="195" spans="1:6" ht="12.75">
      <c r="A195" s="37" t="s">
        <v>181</v>
      </c>
      <c r="B195" s="37" t="s">
        <v>28</v>
      </c>
      <c r="C195" s="37" t="s">
        <v>118</v>
      </c>
      <c r="D195" s="56">
        <f aca="true" t="shared" si="33" ref="D195:E201">D196</f>
        <v>56000</v>
      </c>
      <c r="E195" s="56">
        <f t="shared" si="33"/>
        <v>35300</v>
      </c>
      <c r="F195" s="56">
        <f t="shared" si="32"/>
        <v>20700</v>
      </c>
    </row>
    <row r="196" spans="1:6" ht="38.25">
      <c r="A196" s="37" t="s">
        <v>470</v>
      </c>
      <c r="B196" s="37" t="s">
        <v>28</v>
      </c>
      <c r="C196" s="37" t="s">
        <v>363</v>
      </c>
      <c r="D196" s="56">
        <f t="shared" si="33"/>
        <v>56000</v>
      </c>
      <c r="E196" s="56">
        <f t="shared" si="33"/>
        <v>35300</v>
      </c>
      <c r="F196" s="56">
        <f t="shared" si="32"/>
        <v>20700</v>
      </c>
    </row>
    <row r="197" spans="1:6" ht="12.75">
      <c r="A197" s="37" t="s">
        <v>191</v>
      </c>
      <c r="B197" s="37" t="s">
        <v>28</v>
      </c>
      <c r="C197" s="37" t="s">
        <v>364</v>
      </c>
      <c r="D197" s="56">
        <f t="shared" si="33"/>
        <v>56000</v>
      </c>
      <c r="E197" s="56">
        <f t="shared" si="33"/>
        <v>35300</v>
      </c>
      <c r="F197" s="56">
        <f t="shared" si="32"/>
        <v>20700</v>
      </c>
    </row>
    <row r="198" spans="1:6" ht="63.75">
      <c r="A198" s="37" t="s">
        <v>471</v>
      </c>
      <c r="B198" s="37" t="s">
        <v>28</v>
      </c>
      <c r="C198" s="37" t="s">
        <v>365</v>
      </c>
      <c r="D198" s="56">
        <f t="shared" si="33"/>
        <v>56000</v>
      </c>
      <c r="E198" s="56">
        <f t="shared" si="33"/>
        <v>35300</v>
      </c>
      <c r="F198" s="56">
        <f t="shared" si="32"/>
        <v>20700</v>
      </c>
    </row>
    <row r="199" spans="1:6" ht="25.5">
      <c r="A199" s="37" t="s">
        <v>234</v>
      </c>
      <c r="B199" s="37" t="s">
        <v>28</v>
      </c>
      <c r="C199" s="37" t="s">
        <v>366</v>
      </c>
      <c r="D199" s="56">
        <f>D200+D203</f>
        <v>56000</v>
      </c>
      <c r="E199" s="56">
        <f>E200+E203</f>
        <v>35300</v>
      </c>
      <c r="F199" s="56">
        <f t="shared" si="32"/>
        <v>20700</v>
      </c>
    </row>
    <row r="200" spans="1:6" ht="12.75">
      <c r="A200" s="37" t="s">
        <v>87</v>
      </c>
      <c r="B200" s="37" t="s">
        <v>28</v>
      </c>
      <c r="C200" s="37" t="s">
        <v>367</v>
      </c>
      <c r="D200" s="56">
        <f t="shared" si="33"/>
        <v>5700</v>
      </c>
      <c r="E200" s="56">
        <f t="shared" si="33"/>
        <v>0</v>
      </c>
      <c r="F200" s="56">
        <f t="shared" si="32"/>
        <v>5700</v>
      </c>
    </row>
    <row r="201" spans="1:6" ht="12.75">
      <c r="A201" s="37" t="s">
        <v>92</v>
      </c>
      <c r="B201" s="37" t="s">
        <v>28</v>
      </c>
      <c r="C201" s="37" t="s">
        <v>368</v>
      </c>
      <c r="D201" s="56">
        <f t="shared" si="33"/>
        <v>5700</v>
      </c>
      <c r="E201" s="56">
        <f t="shared" si="33"/>
        <v>0</v>
      </c>
      <c r="F201" s="56">
        <f t="shared" si="32"/>
        <v>5700</v>
      </c>
    </row>
    <row r="202" spans="1:6" ht="12.75">
      <c r="A202" s="37" t="s">
        <v>98</v>
      </c>
      <c r="B202" s="37" t="s">
        <v>28</v>
      </c>
      <c r="C202" s="37" t="s">
        <v>369</v>
      </c>
      <c r="D202" s="56">
        <v>5700</v>
      </c>
      <c r="E202" s="56">
        <v>0</v>
      </c>
      <c r="F202" s="56">
        <f t="shared" si="32"/>
        <v>5700</v>
      </c>
    </row>
    <row r="203" spans="1:6" ht="12.75">
      <c r="A203" s="37" t="s">
        <v>506</v>
      </c>
      <c r="B203" s="57">
        <v>200</v>
      </c>
      <c r="C203" s="58" t="s">
        <v>628</v>
      </c>
      <c r="D203" s="56">
        <f>D204+D205</f>
        <v>50300</v>
      </c>
      <c r="E203" s="56">
        <f>E204+E205</f>
        <v>35300</v>
      </c>
      <c r="F203" s="56">
        <f>D203-E203</f>
        <v>15000</v>
      </c>
    </row>
    <row r="204" spans="1:6" ht="12.75">
      <c r="A204" s="37" t="s">
        <v>501</v>
      </c>
      <c r="B204" s="57">
        <v>200</v>
      </c>
      <c r="C204" s="58" t="s">
        <v>629</v>
      </c>
      <c r="D204" s="56">
        <v>35300</v>
      </c>
      <c r="E204" s="56">
        <v>35300</v>
      </c>
      <c r="F204" s="56">
        <f>D204-E204</f>
        <v>0</v>
      </c>
    </row>
    <row r="205" spans="1:6" ht="12.75">
      <c r="A205" s="37" t="s">
        <v>580</v>
      </c>
      <c r="B205" s="57">
        <v>200</v>
      </c>
      <c r="C205" s="58" t="s">
        <v>635</v>
      </c>
      <c r="D205" s="56">
        <v>15000</v>
      </c>
      <c r="E205" s="56">
        <v>0</v>
      </c>
      <c r="F205" s="56">
        <f>D205-E205</f>
        <v>15000</v>
      </c>
    </row>
    <row r="206" spans="1:6" ht="12.75">
      <c r="A206" s="37" t="s">
        <v>183</v>
      </c>
      <c r="B206" s="37" t="s">
        <v>28</v>
      </c>
      <c r="C206" s="37" t="s">
        <v>119</v>
      </c>
      <c r="D206" s="56">
        <f>D207</f>
        <v>958000</v>
      </c>
      <c r="E206" s="56">
        <f>E207</f>
        <v>551611.37</v>
      </c>
      <c r="F206" s="56">
        <f t="shared" si="32"/>
        <v>406388.63</v>
      </c>
    </row>
    <row r="207" spans="1:6" ht="25.5">
      <c r="A207" s="37" t="s">
        <v>472</v>
      </c>
      <c r="B207" s="37" t="s">
        <v>28</v>
      </c>
      <c r="C207" s="37" t="s">
        <v>370</v>
      </c>
      <c r="D207" s="56">
        <f>D208</f>
        <v>958000</v>
      </c>
      <c r="E207" s="56">
        <f>E208</f>
        <v>551611.37</v>
      </c>
      <c r="F207" s="56">
        <f t="shared" si="32"/>
        <v>406388.63</v>
      </c>
    </row>
    <row r="208" spans="1:6" ht="12.75">
      <c r="A208" s="37" t="s">
        <v>191</v>
      </c>
      <c r="B208" s="37" t="s">
        <v>28</v>
      </c>
      <c r="C208" s="37" t="s">
        <v>371</v>
      </c>
      <c r="D208" s="56">
        <f>D209+D218</f>
        <v>958000</v>
      </c>
      <c r="E208" s="56">
        <f>E209+E218</f>
        <v>551611.37</v>
      </c>
      <c r="F208" s="56">
        <f t="shared" si="32"/>
        <v>406388.63</v>
      </c>
    </row>
    <row r="209" spans="1:6" ht="63.75">
      <c r="A209" s="37" t="s">
        <v>473</v>
      </c>
      <c r="B209" s="37" t="s">
        <v>28</v>
      </c>
      <c r="C209" s="37" t="s">
        <v>372</v>
      </c>
      <c r="D209" s="56">
        <f aca="true" t="shared" si="34" ref="D209:E211">D210</f>
        <v>518000</v>
      </c>
      <c r="E209" s="56">
        <f t="shared" si="34"/>
        <v>239547.86</v>
      </c>
      <c r="F209" s="56">
        <f t="shared" si="32"/>
        <v>278452.14</v>
      </c>
    </row>
    <row r="210" spans="1:6" ht="25.5">
      <c r="A210" s="37" t="s">
        <v>234</v>
      </c>
      <c r="B210" s="37" t="s">
        <v>28</v>
      </c>
      <c r="C210" s="37" t="s">
        <v>373</v>
      </c>
      <c r="D210" s="56">
        <f>D211+D215</f>
        <v>518000</v>
      </c>
      <c r="E210" s="56">
        <f>E211+E215</f>
        <v>239547.86</v>
      </c>
      <c r="F210" s="56">
        <f t="shared" si="32"/>
        <v>278452.14</v>
      </c>
    </row>
    <row r="211" spans="1:6" ht="12.75">
      <c r="A211" s="37" t="s">
        <v>87</v>
      </c>
      <c r="B211" s="37" t="s">
        <v>28</v>
      </c>
      <c r="C211" s="37" t="s">
        <v>374</v>
      </c>
      <c r="D211" s="56">
        <f t="shared" si="34"/>
        <v>497120</v>
      </c>
      <c r="E211" s="56">
        <f t="shared" si="34"/>
        <v>218667.86</v>
      </c>
      <c r="F211" s="56">
        <f t="shared" si="32"/>
        <v>278452.14</v>
      </c>
    </row>
    <row r="212" spans="1:6" ht="12.75">
      <c r="A212" s="37" t="s">
        <v>92</v>
      </c>
      <c r="B212" s="37" t="s">
        <v>28</v>
      </c>
      <c r="C212" s="37" t="s">
        <v>375</v>
      </c>
      <c r="D212" s="56">
        <f>D213+D214</f>
        <v>497120</v>
      </c>
      <c r="E212" s="56">
        <f>E213+E214</f>
        <v>218667.86</v>
      </c>
      <c r="F212" s="56">
        <f t="shared" si="32"/>
        <v>278452.14</v>
      </c>
    </row>
    <row r="213" spans="1:6" ht="12.75">
      <c r="A213" s="37" t="s">
        <v>97</v>
      </c>
      <c r="B213" s="37" t="s">
        <v>28</v>
      </c>
      <c r="C213" s="37" t="s">
        <v>376</v>
      </c>
      <c r="D213" s="56">
        <v>440000</v>
      </c>
      <c r="E213" s="56">
        <v>218667.86</v>
      </c>
      <c r="F213" s="56">
        <f t="shared" si="32"/>
        <v>221332.14</v>
      </c>
    </row>
    <row r="214" spans="1:6" ht="12.75">
      <c r="A214" s="37" t="s">
        <v>98</v>
      </c>
      <c r="B214" s="37" t="s">
        <v>28</v>
      </c>
      <c r="C214" s="37" t="s">
        <v>377</v>
      </c>
      <c r="D214" s="56">
        <v>57120</v>
      </c>
      <c r="E214" s="56">
        <v>0</v>
      </c>
      <c r="F214" s="56">
        <f t="shared" si="32"/>
        <v>57120</v>
      </c>
    </row>
    <row r="215" spans="1:6" ht="12.75">
      <c r="A215" s="37" t="s">
        <v>506</v>
      </c>
      <c r="B215" s="57">
        <v>200</v>
      </c>
      <c r="C215" s="58" t="s">
        <v>594</v>
      </c>
      <c r="D215" s="56">
        <f>D216+D217</f>
        <v>20880</v>
      </c>
      <c r="E215" s="56">
        <f>E216+E217</f>
        <v>20880</v>
      </c>
      <c r="F215" s="56">
        <f>D215-E215</f>
        <v>0</v>
      </c>
    </row>
    <row r="216" spans="1:6" ht="12.75">
      <c r="A216" s="37" t="s">
        <v>501</v>
      </c>
      <c r="B216" s="57">
        <v>200</v>
      </c>
      <c r="C216" s="58" t="s">
        <v>595</v>
      </c>
      <c r="D216" s="56">
        <v>18800</v>
      </c>
      <c r="E216" s="56">
        <v>18800</v>
      </c>
      <c r="F216" s="56">
        <f>D216-E216</f>
        <v>0</v>
      </c>
    </row>
    <row r="217" spans="1:6" ht="12.75">
      <c r="A217" s="37" t="s">
        <v>580</v>
      </c>
      <c r="B217" s="57">
        <v>200</v>
      </c>
      <c r="C217" s="58" t="s">
        <v>596</v>
      </c>
      <c r="D217" s="56">
        <v>2080</v>
      </c>
      <c r="E217" s="56">
        <v>2080</v>
      </c>
      <c r="F217" s="56">
        <f>D217-E217</f>
        <v>0</v>
      </c>
    </row>
    <row r="218" spans="1:6" ht="63.75">
      <c r="A218" s="37" t="s">
        <v>474</v>
      </c>
      <c r="B218" s="37" t="s">
        <v>28</v>
      </c>
      <c r="C218" s="37" t="s">
        <v>378</v>
      </c>
      <c r="D218" s="56">
        <f aca="true" t="shared" si="35" ref="D218:E220">D219</f>
        <v>440000</v>
      </c>
      <c r="E218" s="56">
        <f t="shared" si="35"/>
        <v>312063.51</v>
      </c>
      <c r="F218" s="56">
        <f t="shared" si="32"/>
        <v>127936.48999999999</v>
      </c>
    </row>
    <row r="219" spans="1:6" ht="25.5">
      <c r="A219" s="37" t="s">
        <v>234</v>
      </c>
      <c r="B219" s="37" t="s">
        <v>28</v>
      </c>
      <c r="C219" s="37" t="s">
        <v>379</v>
      </c>
      <c r="D219" s="56">
        <f>D220+D224</f>
        <v>440000</v>
      </c>
      <c r="E219" s="56">
        <f>E220+E224</f>
        <v>312063.51</v>
      </c>
      <c r="F219" s="56">
        <f aca="true" t="shared" si="36" ref="F219:F232">D219-E219</f>
        <v>127936.48999999999</v>
      </c>
    </row>
    <row r="220" spans="1:6" ht="12.75">
      <c r="A220" s="37" t="s">
        <v>87</v>
      </c>
      <c r="B220" s="37" t="s">
        <v>28</v>
      </c>
      <c r="C220" s="37" t="s">
        <v>380</v>
      </c>
      <c r="D220" s="56">
        <f t="shared" si="35"/>
        <v>369037</v>
      </c>
      <c r="E220" s="56">
        <f t="shared" si="35"/>
        <v>241100.74</v>
      </c>
      <c r="F220" s="56">
        <f t="shared" si="36"/>
        <v>127936.26000000001</v>
      </c>
    </row>
    <row r="221" spans="1:6" ht="12.75">
      <c r="A221" s="37" t="s">
        <v>92</v>
      </c>
      <c r="B221" s="37" t="s">
        <v>28</v>
      </c>
      <c r="C221" s="37" t="s">
        <v>381</v>
      </c>
      <c r="D221" s="56">
        <f>D222+D223</f>
        <v>369037</v>
      </c>
      <c r="E221" s="56">
        <f>E222+E223</f>
        <v>241100.74</v>
      </c>
      <c r="F221" s="56">
        <f t="shared" si="36"/>
        <v>127936.26000000001</v>
      </c>
    </row>
    <row r="222" spans="1:6" ht="12.75">
      <c r="A222" s="37" t="s">
        <v>98</v>
      </c>
      <c r="B222" s="37" t="s">
        <v>28</v>
      </c>
      <c r="C222" s="37" t="s">
        <v>382</v>
      </c>
      <c r="D222" s="56">
        <v>365457</v>
      </c>
      <c r="E222" s="56">
        <v>237521</v>
      </c>
      <c r="F222" s="56">
        <f t="shared" si="36"/>
        <v>127936</v>
      </c>
    </row>
    <row r="223" spans="1:6" ht="12.75">
      <c r="A223" s="37" t="s">
        <v>602</v>
      </c>
      <c r="B223" s="57">
        <v>200</v>
      </c>
      <c r="C223" s="58" t="s">
        <v>603</v>
      </c>
      <c r="D223" s="56">
        <v>3580</v>
      </c>
      <c r="E223" s="56">
        <v>3579.74</v>
      </c>
      <c r="F223" s="56">
        <f t="shared" si="36"/>
        <v>0.2600000000002183</v>
      </c>
    </row>
    <row r="224" spans="1:6" ht="12.75">
      <c r="A224" s="37" t="s">
        <v>506</v>
      </c>
      <c r="B224" s="57">
        <v>200</v>
      </c>
      <c r="C224" s="58" t="s">
        <v>604</v>
      </c>
      <c r="D224" s="56">
        <f>D225</f>
        <v>70963</v>
      </c>
      <c r="E224" s="56">
        <f>E225</f>
        <v>70962.77</v>
      </c>
      <c r="F224" s="56">
        <f>D224-E224</f>
        <v>0.22999999999592546</v>
      </c>
    </row>
    <row r="225" spans="1:6" ht="12.75">
      <c r="A225" s="37" t="s">
        <v>580</v>
      </c>
      <c r="B225" s="57">
        <v>200</v>
      </c>
      <c r="C225" s="58" t="s">
        <v>605</v>
      </c>
      <c r="D225" s="56">
        <v>70963</v>
      </c>
      <c r="E225" s="56">
        <v>70962.77</v>
      </c>
      <c r="F225" s="56">
        <f>D225-E225</f>
        <v>0.22999999999592546</v>
      </c>
    </row>
    <row r="226" spans="1:6" ht="12.75">
      <c r="A226" s="37" t="s">
        <v>184</v>
      </c>
      <c r="B226" s="37" t="s">
        <v>28</v>
      </c>
      <c r="C226" s="37" t="s">
        <v>120</v>
      </c>
      <c r="D226" s="56">
        <f aca="true" t="shared" si="37" ref="D226:E228">D227</f>
        <v>1579500</v>
      </c>
      <c r="E226" s="56">
        <f t="shared" si="37"/>
        <v>728136.71</v>
      </c>
      <c r="F226" s="56">
        <f t="shared" si="36"/>
        <v>851363.29</v>
      </c>
    </row>
    <row r="227" spans="1:6" ht="12.75">
      <c r="A227" s="37" t="s">
        <v>185</v>
      </c>
      <c r="B227" s="37" t="s">
        <v>28</v>
      </c>
      <c r="C227" s="37" t="s">
        <v>121</v>
      </c>
      <c r="D227" s="56">
        <f t="shared" si="37"/>
        <v>1579500</v>
      </c>
      <c r="E227" s="56">
        <f t="shared" si="37"/>
        <v>728136.71</v>
      </c>
      <c r="F227" s="56">
        <f t="shared" si="36"/>
        <v>851363.29</v>
      </c>
    </row>
    <row r="228" spans="1:6" ht="25.5">
      <c r="A228" s="37" t="s">
        <v>475</v>
      </c>
      <c r="B228" s="37" t="s">
        <v>28</v>
      </c>
      <c r="C228" s="37" t="s">
        <v>383</v>
      </c>
      <c r="D228" s="56">
        <f t="shared" si="37"/>
        <v>1579500</v>
      </c>
      <c r="E228" s="56">
        <f t="shared" si="37"/>
        <v>728136.71</v>
      </c>
      <c r="F228" s="56">
        <f t="shared" si="36"/>
        <v>851363.29</v>
      </c>
    </row>
    <row r="229" spans="1:6" ht="51">
      <c r="A229" s="37" t="s">
        <v>186</v>
      </c>
      <c r="B229" s="37" t="s">
        <v>28</v>
      </c>
      <c r="C229" s="37" t="s">
        <v>384</v>
      </c>
      <c r="D229" s="56">
        <f aca="true" t="shared" si="38" ref="D229:E231">D230</f>
        <v>1579500</v>
      </c>
      <c r="E229" s="56">
        <f t="shared" si="38"/>
        <v>728136.71</v>
      </c>
      <c r="F229" s="56">
        <f t="shared" si="36"/>
        <v>851363.29</v>
      </c>
    </row>
    <row r="230" spans="1:6" ht="12.75">
      <c r="A230" s="37" t="s">
        <v>87</v>
      </c>
      <c r="B230" s="37" t="s">
        <v>28</v>
      </c>
      <c r="C230" s="37" t="s">
        <v>385</v>
      </c>
      <c r="D230" s="56">
        <f t="shared" si="38"/>
        <v>1579500</v>
      </c>
      <c r="E230" s="56">
        <f t="shared" si="38"/>
        <v>728136.71</v>
      </c>
      <c r="F230" s="56">
        <f t="shared" si="36"/>
        <v>851363.29</v>
      </c>
    </row>
    <row r="231" spans="1:6" ht="12.75">
      <c r="A231" s="37" t="s">
        <v>182</v>
      </c>
      <c r="B231" s="37" t="s">
        <v>28</v>
      </c>
      <c r="C231" s="37" t="s">
        <v>386</v>
      </c>
      <c r="D231" s="56">
        <f t="shared" si="38"/>
        <v>1579500</v>
      </c>
      <c r="E231" s="56">
        <f t="shared" si="38"/>
        <v>728136.71</v>
      </c>
      <c r="F231" s="56">
        <f t="shared" si="36"/>
        <v>851363.29</v>
      </c>
    </row>
    <row r="232" spans="1:6" ht="28.5" customHeight="1">
      <c r="A232" s="37" t="s">
        <v>187</v>
      </c>
      <c r="B232" s="37" t="s">
        <v>28</v>
      </c>
      <c r="C232" s="37" t="s">
        <v>387</v>
      </c>
      <c r="D232" s="56">
        <v>1579500</v>
      </c>
      <c r="E232" s="56">
        <v>728136.71</v>
      </c>
      <c r="F232" s="56">
        <f t="shared" si="36"/>
        <v>851363.29</v>
      </c>
    </row>
    <row r="233" spans="1:6" ht="12.75">
      <c r="A233" s="37" t="s">
        <v>188</v>
      </c>
      <c r="B233" s="37" t="s">
        <v>28</v>
      </c>
      <c r="C233" s="37" t="s">
        <v>122</v>
      </c>
      <c r="D233" s="56">
        <f>D234+D242</f>
        <v>82128</v>
      </c>
      <c r="E233" s="56">
        <f>E234+E242</f>
        <v>62199.54</v>
      </c>
      <c r="F233" s="56">
        <f aca="true" t="shared" si="39" ref="F233:F258">D233-E233</f>
        <v>19928.46</v>
      </c>
    </row>
    <row r="234" spans="1:6" ht="12.75">
      <c r="A234" s="37" t="s">
        <v>189</v>
      </c>
      <c r="B234" s="37" t="s">
        <v>28</v>
      </c>
      <c r="C234" s="37" t="s">
        <v>126</v>
      </c>
      <c r="D234" s="56">
        <f aca="true" t="shared" si="40" ref="D234:E240">D235</f>
        <v>39600</v>
      </c>
      <c r="E234" s="56">
        <f t="shared" si="40"/>
        <v>19671.54</v>
      </c>
      <c r="F234" s="56">
        <f t="shared" si="39"/>
        <v>19928.46</v>
      </c>
    </row>
    <row r="235" spans="1:6" ht="12.75">
      <c r="A235" s="37" t="s">
        <v>235</v>
      </c>
      <c r="B235" s="37" t="s">
        <v>28</v>
      </c>
      <c r="C235" s="37" t="s">
        <v>388</v>
      </c>
      <c r="D235" s="56">
        <f t="shared" si="40"/>
        <v>39600</v>
      </c>
      <c r="E235" s="56">
        <f t="shared" si="40"/>
        <v>19671.54</v>
      </c>
      <c r="F235" s="56">
        <f t="shared" si="39"/>
        <v>19928.46</v>
      </c>
    </row>
    <row r="236" spans="1:6" ht="12.75">
      <c r="A236" s="37" t="s">
        <v>191</v>
      </c>
      <c r="B236" s="37" t="s">
        <v>28</v>
      </c>
      <c r="C236" s="37" t="s">
        <v>389</v>
      </c>
      <c r="D236" s="56">
        <f t="shared" si="40"/>
        <v>39600</v>
      </c>
      <c r="E236" s="56">
        <f t="shared" si="40"/>
        <v>19671.54</v>
      </c>
      <c r="F236" s="56">
        <f t="shared" si="39"/>
        <v>19928.46</v>
      </c>
    </row>
    <row r="237" spans="1:6" ht="51">
      <c r="A237" s="37" t="s">
        <v>476</v>
      </c>
      <c r="B237" s="37" t="s">
        <v>28</v>
      </c>
      <c r="C237" s="37" t="s">
        <v>390</v>
      </c>
      <c r="D237" s="56">
        <f t="shared" si="40"/>
        <v>39600</v>
      </c>
      <c r="E237" s="56">
        <f t="shared" si="40"/>
        <v>19671.54</v>
      </c>
      <c r="F237" s="56">
        <f t="shared" si="39"/>
        <v>19928.46</v>
      </c>
    </row>
    <row r="238" spans="1:6" ht="12.75">
      <c r="A238" s="37" t="s">
        <v>242</v>
      </c>
      <c r="B238" s="37" t="s">
        <v>28</v>
      </c>
      <c r="C238" s="37" t="s">
        <v>391</v>
      </c>
      <c r="D238" s="56">
        <f t="shared" si="40"/>
        <v>39600</v>
      </c>
      <c r="E238" s="56">
        <f t="shared" si="40"/>
        <v>19671.54</v>
      </c>
      <c r="F238" s="56">
        <f t="shared" si="39"/>
        <v>19928.46</v>
      </c>
    </row>
    <row r="239" spans="1:6" ht="12.75">
      <c r="A239" s="37" t="s">
        <v>87</v>
      </c>
      <c r="B239" s="37" t="s">
        <v>28</v>
      </c>
      <c r="C239" s="37" t="s">
        <v>392</v>
      </c>
      <c r="D239" s="56">
        <f t="shared" si="40"/>
        <v>39600</v>
      </c>
      <c r="E239" s="56">
        <f t="shared" si="40"/>
        <v>19671.54</v>
      </c>
      <c r="F239" s="56">
        <f t="shared" si="39"/>
        <v>19928.46</v>
      </c>
    </row>
    <row r="240" spans="1:6" ht="12.75">
      <c r="A240" s="37" t="s">
        <v>101</v>
      </c>
      <c r="B240" s="37" t="s">
        <v>28</v>
      </c>
      <c r="C240" s="37" t="s">
        <v>393</v>
      </c>
      <c r="D240" s="56">
        <f t="shared" si="40"/>
        <v>39600</v>
      </c>
      <c r="E240" s="56">
        <f t="shared" si="40"/>
        <v>19671.54</v>
      </c>
      <c r="F240" s="56">
        <f t="shared" si="39"/>
        <v>19928.46</v>
      </c>
    </row>
    <row r="241" spans="1:6" ht="25.5">
      <c r="A241" s="37" t="s">
        <v>169</v>
      </c>
      <c r="B241" s="37" t="s">
        <v>28</v>
      </c>
      <c r="C241" s="37" t="s">
        <v>394</v>
      </c>
      <c r="D241" s="56">
        <v>39600</v>
      </c>
      <c r="E241" s="56">
        <v>19671.54</v>
      </c>
      <c r="F241" s="56">
        <f t="shared" si="39"/>
        <v>19928.46</v>
      </c>
    </row>
    <row r="242" spans="1:6" ht="12.75">
      <c r="A242" s="37" t="s">
        <v>507</v>
      </c>
      <c r="B242" s="37">
        <v>200</v>
      </c>
      <c r="C242" s="58" t="s">
        <v>508</v>
      </c>
      <c r="D242" s="56">
        <f aca="true" t="shared" si="41" ref="D242:E248">D243</f>
        <v>42528</v>
      </c>
      <c r="E242" s="56">
        <f t="shared" si="41"/>
        <v>42528</v>
      </c>
      <c r="F242" s="56">
        <f t="shared" si="39"/>
        <v>0</v>
      </c>
    </row>
    <row r="243" spans="1:6" ht="12.75">
      <c r="A243" s="37" t="s">
        <v>509</v>
      </c>
      <c r="B243" s="37">
        <v>200</v>
      </c>
      <c r="C243" s="58" t="s">
        <v>510</v>
      </c>
      <c r="D243" s="56">
        <f t="shared" si="41"/>
        <v>42528</v>
      </c>
      <c r="E243" s="56">
        <f t="shared" si="41"/>
        <v>42528</v>
      </c>
      <c r="F243" s="56">
        <f t="shared" si="39"/>
        <v>0</v>
      </c>
    </row>
    <row r="244" spans="1:6" ht="12.75">
      <c r="A244" s="37"/>
      <c r="B244" s="37">
        <v>200</v>
      </c>
      <c r="C244" s="58" t="s">
        <v>513</v>
      </c>
      <c r="D244" s="56">
        <f t="shared" si="41"/>
        <v>42528</v>
      </c>
      <c r="E244" s="56">
        <f t="shared" si="41"/>
        <v>42528</v>
      </c>
      <c r="F244" s="56">
        <f t="shared" si="39"/>
        <v>0</v>
      </c>
    </row>
    <row r="245" spans="1:6" ht="51">
      <c r="A245" s="37" t="s">
        <v>511</v>
      </c>
      <c r="B245" s="37">
        <v>200</v>
      </c>
      <c r="C245" s="58" t="s">
        <v>512</v>
      </c>
      <c r="D245" s="56">
        <f t="shared" si="41"/>
        <v>42528</v>
      </c>
      <c r="E245" s="56">
        <f t="shared" si="41"/>
        <v>42528</v>
      </c>
      <c r="F245" s="56">
        <f t="shared" si="39"/>
        <v>0</v>
      </c>
    </row>
    <row r="246" spans="1:6" ht="25.5">
      <c r="A246" s="37" t="s">
        <v>514</v>
      </c>
      <c r="B246" s="37">
        <v>200</v>
      </c>
      <c r="C246" s="58" t="s">
        <v>515</v>
      </c>
      <c r="D246" s="56">
        <f t="shared" si="41"/>
        <v>42528</v>
      </c>
      <c r="E246" s="56">
        <f t="shared" si="41"/>
        <v>42528</v>
      </c>
      <c r="F246" s="56">
        <f t="shared" si="39"/>
        <v>0</v>
      </c>
    </row>
    <row r="247" spans="1:6" ht="12.75">
      <c r="A247" s="37" t="s">
        <v>490</v>
      </c>
      <c r="B247" s="37">
        <v>200</v>
      </c>
      <c r="C247" s="58" t="s">
        <v>516</v>
      </c>
      <c r="D247" s="56">
        <f t="shared" si="41"/>
        <v>42528</v>
      </c>
      <c r="E247" s="56">
        <f t="shared" si="41"/>
        <v>42528</v>
      </c>
      <c r="F247" s="56">
        <f t="shared" si="39"/>
        <v>0</v>
      </c>
    </row>
    <row r="248" spans="1:6" ht="12.75">
      <c r="A248" s="37" t="s">
        <v>507</v>
      </c>
      <c r="B248" s="37">
        <v>200</v>
      </c>
      <c r="C248" s="58" t="s">
        <v>517</v>
      </c>
      <c r="D248" s="56">
        <f t="shared" si="41"/>
        <v>42528</v>
      </c>
      <c r="E248" s="56">
        <f t="shared" si="41"/>
        <v>42528</v>
      </c>
      <c r="F248" s="56">
        <f t="shared" si="39"/>
        <v>0</v>
      </c>
    </row>
    <row r="249" spans="1:6" ht="12.75">
      <c r="A249" s="37" t="s">
        <v>518</v>
      </c>
      <c r="B249" s="37">
        <v>200</v>
      </c>
      <c r="C249" s="58" t="s">
        <v>519</v>
      </c>
      <c r="D249" s="56">
        <v>42528</v>
      </c>
      <c r="E249" s="56">
        <v>42528</v>
      </c>
      <c r="F249" s="56">
        <f t="shared" si="39"/>
        <v>0</v>
      </c>
    </row>
    <row r="250" spans="1:6" ht="18.75" customHeight="1">
      <c r="A250" s="37" t="s">
        <v>243</v>
      </c>
      <c r="B250" s="37" t="s">
        <v>28</v>
      </c>
      <c r="C250" s="37" t="s">
        <v>395</v>
      </c>
      <c r="D250" s="56">
        <f aca="true" t="shared" si="42" ref="D250:E256">D251</f>
        <v>6725</v>
      </c>
      <c r="E250" s="56">
        <f t="shared" si="42"/>
        <v>6725</v>
      </c>
      <c r="F250" s="56">
        <f t="shared" si="39"/>
        <v>0</v>
      </c>
    </row>
    <row r="251" spans="1:6" ht="12.75">
      <c r="A251" s="37" t="s">
        <v>244</v>
      </c>
      <c r="B251" s="37" t="s">
        <v>28</v>
      </c>
      <c r="C251" s="37" t="s">
        <v>396</v>
      </c>
      <c r="D251" s="56">
        <f t="shared" si="42"/>
        <v>6725</v>
      </c>
      <c r="E251" s="56">
        <f t="shared" si="42"/>
        <v>6725</v>
      </c>
      <c r="F251" s="56">
        <f t="shared" si="39"/>
        <v>0</v>
      </c>
    </row>
    <row r="252" spans="1:6" ht="25.5">
      <c r="A252" s="37" t="s">
        <v>477</v>
      </c>
      <c r="B252" s="37" t="s">
        <v>28</v>
      </c>
      <c r="C252" s="37" t="s">
        <v>397</v>
      </c>
      <c r="D252" s="56">
        <f t="shared" si="42"/>
        <v>6725</v>
      </c>
      <c r="E252" s="56">
        <f t="shared" si="42"/>
        <v>6725</v>
      </c>
      <c r="F252" s="56">
        <f t="shared" si="39"/>
        <v>0</v>
      </c>
    </row>
    <row r="253" spans="1:6" ht="12.75">
      <c r="A253" s="37" t="s">
        <v>191</v>
      </c>
      <c r="B253" s="37" t="s">
        <v>28</v>
      </c>
      <c r="C253" s="37" t="s">
        <v>398</v>
      </c>
      <c r="D253" s="56">
        <f t="shared" si="42"/>
        <v>6725</v>
      </c>
      <c r="E253" s="56">
        <f t="shared" si="42"/>
        <v>6725</v>
      </c>
      <c r="F253" s="56">
        <f t="shared" si="39"/>
        <v>0</v>
      </c>
    </row>
    <row r="254" spans="1:6" ht="63.75">
      <c r="A254" s="37" t="s">
        <v>478</v>
      </c>
      <c r="B254" s="37" t="s">
        <v>28</v>
      </c>
      <c r="C254" s="37" t="s">
        <v>399</v>
      </c>
      <c r="D254" s="56">
        <f t="shared" si="42"/>
        <v>6725</v>
      </c>
      <c r="E254" s="56">
        <f t="shared" si="42"/>
        <v>6725</v>
      </c>
      <c r="F254" s="56">
        <f t="shared" si="39"/>
        <v>0</v>
      </c>
    </row>
    <row r="255" spans="1:6" ht="25.5">
      <c r="A255" s="37" t="s">
        <v>234</v>
      </c>
      <c r="B255" s="37" t="s">
        <v>28</v>
      </c>
      <c r="C255" s="37" t="s">
        <v>400</v>
      </c>
      <c r="D255" s="56">
        <f t="shared" si="42"/>
        <v>6725</v>
      </c>
      <c r="E255" s="56">
        <f t="shared" si="42"/>
        <v>6725</v>
      </c>
      <c r="F255" s="56">
        <f t="shared" si="39"/>
        <v>0</v>
      </c>
    </row>
    <row r="256" spans="1:6" ht="12.75">
      <c r="A256" s="37" t="s">
        <v>87</v>
      </c>
      <c r="B256" s="37" t="s">
        <v>28</v>
      </c>
      <c r="C256" s="37" t="s">
        <v>401</v>
      </c>
      <c r="D256" s="56">
        <f t="shared" si="42"/>
        <v>6725</v>
      </c>
      <c r="E256" s="56">
        <f t="shared" si="42"/>
        <v>6725</v>
      </c>
      <c r="F256" s="56">
        <f t="shared" si="39"/>
        <v>0</v>
      </c>
    </row>
    <row r="257" spans="1:6" ht="12.75">
      <c r="A257" s="37" t="s">
        <v>102</v>
      </c>
      <c r="B257" s="37" t="s">
        <v>28</v>
      </c>
      <c r="C257" s="37" t="s">
        <v>486</v>
      </c>
      <c r="D257" s="56">
        <v>6725</v>
      </c>
      <c r="E257" s="56">
        <v>6725</v>
      </c>
      <c r="F257" s="56">
        <f t="shared" si="39"/>
        <v>0</v>
      </c>
    </row>
    <row r="258" spans="1:6" ht="12.75">
      <c r="A258" s="37" t="s">
        <v>190</v>
      </c>
      <c r="B258" s="37" t="s">
        <v>28</v>
      </c>
      <c r="C258" s="37" t="s">
        <v>7</v>
      </c>
      <c r="D258" s="56">
        <v>0</v>
      </c>
      <c r="E258" s="56">
        <v>305406.79</v>
      </c>
      <c r="F258" s="56">
        <f t="shared" si="39"/>
        <v>-305406.79</v>
      </c>
    </row>
    <row r="259" spans="1:2" ht="12.75">
      <c r="A259" s="35"/>
      <c r="B259" s="3"/>
    </row>
    <row r="260" spans="1:2" ht="12.75">
      <c r="A260" s="35"/>
      <c r="B260" s="3"/>
    </row>
    <row r="261" spans="1:2" ht="12.75">
      <c r="A261" s="35"/>
      <c r="B261" s="3"/>
    </row>
    <row r="262" spans="1:2" ht="12.75">
      <c r="A262" s="35"/>
      <c r="B262" s="3"/>
    </row>
    <row r="263" spans="1:2" ht="12.75">
      <c r="A263" s="35"/>
      <c r="B263" s="3"/>
    </row>
    <row r="264" spans="1:2" ht="12.75">
      <c r="A264" s="35"/>
      <c r="B264" s="3"/>
    </row>
    <row r="265" spans="1:2" ht="12.75">
      <c r="A265" s="35"/>
      <c r="B265" s="3"/>
    </row>
    <row r="266" spans="1:2" ht="12.75">
      <c r="A266" s="35"/>
      <c r="B266" s="3"/>
    </row>
    <row r="267" spans="1:2" ht="12.75">
      <c r="A267" s="35"/>
      <c r="B267" s="3"/>
    </row>
    <row r="268" spans="1:2" ht="12.75">
      <c r="A268" s="35"/>
      <c r="B268" s="3"/>
    </row>
    <row r="269" spans="1:2" ht="12.75">
      <c r="A269" s="35"/>
      <c r="B269" s="3"/>
    </row>
    <row r="270" spans="1:2" ht="12.75">
      <c r="A270" s="35"/>
      <c r="B270" s="3"/>
    </row>
    <row r="271" spans="1:2" ht="12.75">
      <c r="A271" s="35"/>
      <c r="B271" s="3"/>
    </row>
    <row r="272" spans="1:2" ht="12.75">
      <c r="A272" s="35"/>
      <c r="B272" s="3"/>
    </row>
    <row r="273" spans="1:2" ht="12.75">
      <c r="A273" s="35"/>
      <c r="B273" s="3"/>
    </row>
    <row r="274" spans="1:2" ht="12.75">
      <c r="A274" s="35"/>
      <c r="B274" s="3"/>
    </row>
    <row r="275" spans="1:2" ht="12.75">
      <c r="A275" s="35"/>
      <c r="B275" s="3"/>
    </row>
    <row r="276" spans="1:2" ht="12.75">
      <c r="A276" s="35"/>
      <c r="B276" s="3"/>
    </row>
    <row r="277" spans="1:2" ht="12.75">
      <c r="A277" s="35"/>
      <c r="B277" s="3"/>
    </row>
    <row r="278" spans="1:2" ht="12.75">
      <c r="A278" s="35"/>
      <c r="B278" s="3"/>
    </row>
    <row r="279" spans="1:2" ht="12.75">
      <c r="A279" s="35"/>
      <c r="B279" s="3"/>
    </row>
    <row r="280" spans="1:2" ht="12.75">
      <c r="A280" s="35"/>
      <c r="B280" s="3"/>
    </row>
    <row r="281" spans="1:2" ht="12.75">
      <c r="A281" s="35"/>
      <c r="B281" s="3"/>
    </row>
    <row r="282" spans="1:2" ht="12.75">
      <c r="A282" s="35"/>
      <c r="B282" s="3"/>
    </row>
    <row r="283" spans="1:2" ht="12.75">
      <c r="A283" s="35"/>
      <c r="B283" s="3"/>
    </row>
    <row r="284" spans="1:2" ht="12.75">
      <c r="A284" s="35"/>
      <c r="B284" s="3"/>
    </row>
    <row r="285" spans="1:2" ht="12.75">
      <c r="A285" s="35"/>
      <c r="B285" s="3"/>
    </row>
    <row r="286" spans="1:2" ht="12.75">
      <c r="A286" s="35"/>
      <c r="B286" s="3"/>
    </row>
    <row r="287" spans="1:2" ht="12.75">
      <c r="A287" s="35"/>
      <c r="B287" s="3"/>
    </row>
    <row r="288" spans="1:2" ht="12.75">
      <c r="A288" s="35"/>
      <c r="B288" s="3"/>
    </row>
    <row r="289" spans="1:2" ht="12.75">
      <c r="A289" s="35"/>
      <c r="B289" s="3"/>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5"/>
      <c r="B329" s="3"/>
    </row>
    <row r="330" spans="1:2" ht="12.75">
      <c r="A330" s="35"/>
      <c r="B330" s="3"/>
    </row>
    <row r="331" spans="1:2" ht="12.75">
      <c r="A331" s="35"/>
      <c r="B331" s="3"/>
    </row>
    <row r="332" spans="1:2" ht="12.75">
      <c r="A332" s="35"/>
      <c r="B332" s="3"/>
    </row>
    <row r="333" spans="1:2" ht="12.75">
      <c r="A333" s="35"/>
      <c r="B333" s="3"/>
    </row>
    <row r="334" spans="1:2" ht="12.75">
      <c r="A334" s="35"/>
      <c r="B334" s="3"/>
    </row>
    <row r="335" spans="1:2" ht="12.75">
      <c r="A335" s="35"/>
      <c r="B335" s="3"/>
    </row>
    <row r="336" spans="1:2" ht="12.75">
      <c r="A336" s="35"/>
      <c r="B336" s="3"/>
    </row>
    <row r="337" spans="1:2" ht="12.75">
      <c r="A337" s="35"/>
      <c r="B337" s="3"/>
    </row>
    <row r="338" spans="1:2" ht="12.75">
      <c r="A338" s="35"/>
      <c r="B338" s="3"/>
    </row>
    <row r="339" spans="1:2" ht="12.75">
      <c r="A339" s="34"/>
      <c r="B339" s="3"/>
    </row>
    <row r="340" spans="1:2" ht="12.75">
      <c r="A340" s="31"/>
      <c r="B340" s="3"/>
    </row>
    <row r="341" spans="1:2" ht="12.75">
      <c r="A341" s="31"/>
      <c r="B341" s="3"/>
    </row>
    <row r="342" spans="1:2" ht="12.75">
      <c r="A342" s="31"/>
      <c r="B342" s="3"/>
    </row>
    <row r="343" spans="1:2" ht="12.75">
      <c r="A343" s="31"/>
      <c r="B343" s="3"/>
    </row>
    <row r="344" spans="1:2" ht="12.75">
      <c r="A344" s="31"/>
      <c r="B344" s="3"/>
    </row>
    <row r="345" spans="1:2" ht="12.75">
      <c r="A345" s="31"/>
      <c r="B345" s="3"/>
    </row>
    <row r="346" spans="1:2" ht="12.75">
      <c r="A346" s="31"/>
      <c r="B346" s="3"/>
    </row>
    <row r="347" spans="1:2" ht="12.75">
      <c r="A347" s="31"/>
      <c r="B347" s="3"/>
    </row>
    <row r="348" spans="1:2" ht="12.75">
      <c r="A348" s="31"/>
      <c r="B348" s="3"/>
    </row>
    <row r="349" spans="1:2" ht="12.75">
      <c r="A349" s="31"/>
      <c r="B349" s="3"/>
    </row>
    <row r="350" spans="1:2" ht="12.75">
      <c r="A350" s="31"/>
      <c r="B350" s="3"/>
    </row>
    <row r="351" spans="1:2" ht="12.75">
      <c r="A351" s="31"/>
      <c r="B351" s="3"/>
    </row>
    <row r="352" spans="1:2" ht="12.75">
      <c r="A352" s="31"/>
      <c r="B352" s="3"/>
    </row>
    <row r="353" spans="1:2" ht="12.75">
      <c r="A353" s="31"/>
      <c r="B353" s="3"/>
    </row>
    <row r="354" spans="1:2" ht="12.75">
      <c r="A354" s="31"/>
      <c r="B354" s="3"/>
    </row>
    <row r="355" spans="1:2" ht="12.75">
      <c r="A355" s="31"/>
      <c r="B355" s="3"/>
    </row>
    <row r="356" spans="1:2" ht="12.75">
      <c r="A356" s="31"/>
      <c r="B356" s="3"/>
    </row>
    <row r="357" spans="1:2" ht="12.75">
      <c r="A357" s="31"/>
      <c r="B357" s="3"/>
    </row>
    <row r="358" spans="1:2" ht="12.75">
      <c r="A358" s="31"/>
      <c r="B358" s="3"/>
    </row>
    <row r="359" spans="1:2" ht="12.75">
      <c r="A359" s="31"/>
      <c r="B359" s="3"/>
    </row>
    <row r="360" spans="1:2" ht="12.75">
      <c r="A360" s="31"/>
      <c r="B360" s="3"/>
    </row>
    <row r="361" spans="1:2" ht="12.75">
      <c r="A361" s="31"/>
      <c r="B361" s="3"/>
    </row>
    <row r="362" spans="1:2" ht="12.75">
      <c r="A362" s="31"/>
      <c r="B362" s="3"/>
    </row>
    <row r="363" spans="1:2" ht="12.75">
      <c r="A363" s="31"/>
      <c r="B363" s="3"/>
    </row>
    <row r="364" spans="1:2" ht="12.75">
      <c r="A364" s="31"/>
      <c r="B364" s="3"/>
    </row>
    <row r="365" spans="1:2" ht="12.75">
      <c r="A365" s="31"/>
      <c r="B365" s="3"/>
    </row>
    <row r="366" spans="1:2" ht="12.75">
      <c r="A366" s="31"/>
      <c r="B366" s="3"/>
    </row>
    <row r="367" spans="1:2" ht="12.75">
      <c r="A367" s="31"/>
      <c r="B367" s="3"/>
    </row>
    <row r="368" spans="1:2" ht="12.75">
      <c r="A368" s="31"/>
      <c r="B368" s="3"/>
    </row>
    <row r="369" spans="1:2" ht="12.75">
      <c r="A369" s="31"/>
      <c r="B369" s="3"/>
    </row>
    <row r="370" spans="1:2" ht="12.75">
      <c r="A370" s="31"/>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1"/>
      <c r="B2230" s="3"/>
    </row>
    <row r="2231" spans="1:2" ht="12.75">
      <c r="A2231" s="31"/>
      <c r="B2231" s="3"/>
    </row>
    <row r="2232" spans="1:2" ht="12.75">
      <c r="A2232" s="31"/>
      <c r="B2232" s="3"/>
    </row>
    <row r="2233" spans="1:2" ht="12.75">
      <c r="A2233" s="31"/>
      <c r="B2233" s="3"/>
    </row>
    <row r="2234" spans="1:2" ht="12.75">
      <c r="A2234" s="31"/>
      <c r="B2234" s="3"/>
    </row>
    <row r="2235" spans="1:2" ht="12.75">
      <c r="A2235" s="31"/>
      <c r="B2235" s="3"/>
    </row>
    <row r="2236" spans="1:2" ht="12.75">
      <c r="A2236" s="31"/>
      <c r="B2236" s="3"/>
    </row>
    <row r="2237" spans="1:2" ht="12.75">
      <c r="A2237" s="31"/>
      <c r="B2237" s="3"/>
    </row>
    <row r="2238" spans="1:2" ht="12.75">
      <c r="A2238" s="31"/>
      <c r="B2238" s="3"/>
    </row>
    <row r="2239" spans="1:2" ht="12.75">
      <c r="A2239" s="31"/>
      <c r="B2239" s="3"/>
    </row>
    <row r="2240" spans="1:2" ht="12.75">
      <c r="A2240" s="36"/>
      <c r="B2240" s="3"/>
    </row>
    <row r="2241" spans="1:2" ht="12.75">
      <c r="A2241" s="35"/>
      <c r="B2241" s="3"/>
    </row>
    <row r="2242" spans="1:2" ht="12.75">
      <c r="A2242" s="35"/>
      <c r="B2242" s="3"/>
    </row>
    <row r="2243" spans="1:2" ht="12.75">
      <c r="A2243" s="35"/>
      <c r="B2243" s="3"/>
    </row>
    <row r="2244" spans="1:2" ht="12.75">
      <c r="A2244" s="35"/>
      <c r="B2244" s="3"/>
    </row>
    <row r="2245" spans="1:2" ht="12.75">
      <c r="A2245" s="35"/>
      <c r="B2245" s="3"/>
    </row>
    <row r="2246" spans="1:2" ht="12.75">
      <c r="A2246" s="35"/>
      <c r="B2246" s="3"/>
    </row>
    <row r="2247" spans="1:2" ht="12.75">
      <c r="A2247" s="35"/>
      <c r="B2247" s="3"/>
    </row>
    <row r="2248" spans="1:2" ht="12.75">
      <c r="A2248" s="35"/>
      <c r="B2248" s="3"/>
    </row>
    <row r="2249" spans="1:2" ht="12.75">
      <c r="A2249" s="35"/>
      <c r="B2249" s="3"/>
    </row>
    <row r="2250" spans="1:2" ht="12.75">
      <c r="A2250" s="35"/>
      <c r="B2250" s="3"/>
    </row>
    <row r="2251" spans="1:2" ht="12.75">
      <c r="A2251" s="35"/>
      <c r="B2251" s="3"/>
    </row>
    <row r="2252" spans="1:2" ht="12.75">
      <c r="A2252" s="35"/>
      <c r="B2252" s="3"/>
    </row>
    <row r="2253" spans="1:2" ht="12.75">
      <c r="A2253" s="35"/>
      <c r="B2253" s="3"/>
    </row>
    <row r="2254" spans="1:2" ht="12.75">
      <c r="A2254" s="35"/>
      <c r="B2254" s="3"/>
    </row>
    <row r="2255" spans="1:2" ht="12.75">
      <c r="A2255" s="35"/>
      <c r="B2255" s="3"/>
    </row>
    <row r="2256" spans="1:2" ht="12.75">
      <c r="A2256" s="35"/>
      <c r="B2256" s="3"/>
    </row>
    <row r="2257" spans="1:2" ht="12.75">
      <c r="A2257" s="35"/>
      <c r="B2257" s="3"/>
    </row>
    <row r="2258" spans="1:2" ht="12.75">
      <c r="A2258" s="35"/>
      <c r="B2258" s="3"/>
    </row>
    <row r="2259" spans="1:2" ht="12.75">
      <c r="A2259" s="35"/>
      <c r="B2259" s="3"/>
    </row>
    <row r="2260" spans="1:2" ht="12.75">
      <c r="A2260" s="35"/>
      <c r="B2260" s="3"/>
    </row>
    <row r="2261" spans="1:2" ht="12.75">
      <c r="A2261" s="35"/>
      <c r="B2261" s="3"/>
    </row>
    <row r="2262" spans="1:2" ht="12.75">
      <c r="A2262" s="35"/>
      <c r="B2262" s="3"/>
    </row>
    <row r="2263" spans="1:2" ht="12.75">
      <c r="A2263" s="35"/>
      <c r="B2263" s="3"/>
    </row>
    <row r="2264" spans="1:2" ht="12.75">
      <c r="A2264" s="35"/>
      <c r="B2264" s="3"/>
    </row>
    <row r="2265" spans="1:2" ht="12.75">
      <c r="A2265" s="35"/>
      <c r="B2265" s="3"/>
    </row>
    <row r="2266" spans="1:2" ht="12.75">
      <c r="A2266" s="35"/>
      <c r="B2266" s="3"/>
    </row>
    <row r="2267" spans="1:2" ht="12.75">
      <c r="A2267" s="35"/>
      <c r="B2267" s="3"/>
    </row>
    <row r="2268" ht="12.75">
      <c r="A2268" s="33"/>
    </row>
    <row r="2269" ht="12.75">
      <c r="A2269" s="33"/>
    </row>
    <row r="2270" ht="12.75">
      <c r="A2270" s="33"/>
    </row>
    <row r="2271" ht="12.75">
      <c r="A2271" s="33"/>
    </row>
    <row r="2272" ht="12.75">
      <c r="A2272" s="33"/>
    </row>
    <row r="2273" ht="12.75">
      <c r="A2273" s="33"/>
    </row>
    <row r="2274" ht="12.75">
      <c r="A2274" s="33"/>
    </row>
    <row r="2275" ht="12.75">
      <c r="A2275" s="33"/>
    </row>
    <row r="2276" ht="12.75">
      <c r="A2276" s="33"/>
    </row>
    <row r="2277" ht="12.75">
      <c r="A2277" s="33"/>
    </row>
    <row r="2278" ht="12.75">
      <c r="A2278" s="33"/>
    </row>
    <row r="2279" ht="12.75">
      <c r="A2279" s="33"/>
    </row>
    <row r="2280" ht="12.75">
      <c r="A2280" s="33"/>
    </row>
    <row r="2281" ht="12.75">
      <c r="A2281" s="33"/>
    </row>
    <row r="2282" ht="12.75">
      <c r="A2282" s="33"/>
    </row>
    <row r="2283" ht="12.75">
      <c r="A2283" s="33"/>
    </row>
    <row r="2284" ht="12.75">
      <c r="A2284" s="33"/>
    </row>
    <row r="2285" ht="12.75">
      <c r="A2285" s="33"/>
    </row>
    <row r="2286" ht="12.75">
      <c r="A2286" s="33"/>
    </row>
    <row r="2287" ht="12.75">
      <c r="A2287" s="33"/>
    </row>
    <row r="2288" ht="12.75">
      <c r="A2288" s="33"/>
    </row>
    <row r="2289" ht="12.75">
      <c r="A2289" s="33"/>
    </row>
    <row r="2290" ht="12.75">
      <c r="A2290" s="33"/>
    </row>
    <row r="2291" ht="12.75">
      <c r="A2291" s="33"/>
    </row>
    <row r="2292" ht="12.75">
      <c r="A2292" s="33"/>
    </row>
    <row r="2293" ht="12.75">
      <c r="A2293" s="33"/>
    </row>
    <row r="2294" ht="12.75">
      <c r="A2294" s="33"/>
    </row>
    <row r="2295" ht="12.75">
      <c r="A2295" s="33"/>
    </row>
    <row r="2296" ht="12.75">
      <c r="A2296" s="33"/>
    </row>
    <row r="2297" ht="12.75">
      <c r="A2297" s="33"/>
    </row>
    <row r="2298" ht="12.75">
      <c r="A2298" s="3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row r="3817" ht="12.75">
      <c r="A3817" s="33"/>
    </row>
    <row r="3818" ht="12.75">
      <c r="A3818" s="33"/>
    </row>
    <row r="3819" ht="12.75">
      <c r="A3819" s="33"/>
    </row>
    <row r="3820" ht="12.75">
      <c r="A3820" s="33"/>
    </row>
    <row r="3821" ht="12.75">
      <c r="A3821" s="33"/>
    </row>
    <row r="3822" ht="12.75">
      <c r="A3822" s="33"/>
    </row>
    <row r="3823" ht="12.75">
      <c r="A3823" s="33"/>
    </row>
    <row r="3824" ht="12.75">
      <c r="A3824" s="33"/>
    </row>
    <row r="3825" ht="12.75">
      <c r="A3825" s="33"/>
    </row>
    <row r="3826" ht="12.75">
      <c r="A3826"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tabSelected="1" zoomScalePageLayoutView="0" workbookViewId="0" topLeftCell="A1">
      <selection activeCell="AH46" sqref="AE46:AH46"/>
    </sheetView>
  </sheetViews>
  <sheetFormatPr defaultColWidth="0.875" defaultRowHeight="12.75"/>
  <cols>
    <col min="1" max="53" width="0.875" style="42" customWidth="1"/>
    <col min="54" max="54" width="5.25390625" style="42" customWidth="1"/>
    <col min="55" max="16384" width="0.875" style="42" customWidth="1"/>
  </cols>
  <sheetData>
    <row r="1" ht="12">
      <c r="DD1" s="43" t="s">
        <v>192</v>
      </c>
    </row>
    <row r="2" spans="1:108" s="44" customFormat="1" ht="25.5" customHeight="1">
      <c r="A2" s="115" t="s">
        <v>193</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row>
    <row r="3" spans="1:108" s="45" customFormat="1" ht="56.25" customHeight="1">
      <c r="A3" s="116" t="s">
        <v>194</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t="s">
        <v>195</v>
      </c>
      <c r="AC3" s="117"/>
      <c r="AD3" s="117"/>
      <c r="AE3" s="117"/>
      <c r="AF3" s="117"/>
      <c r="AG3" s="117"/>
      <c r="AH3" s="117" t="s">
        <v>196</v>
      </c>
      <c r="AI3" s="117"/>
      <c r="AJ3" s="117"/>
      <c r="AK3" s="117"/>
      <c r="AL3" s="117"/>
      <c r="AM3" s="117"/>
      <c r="AN3" s="117"/>
      <c r="AO3" s="117"/>
      <c r="AP3" s="117"/>
      <c r="AQ3" s="117"/>
      <c r="AR3" s="117"/>
      <c r="AS3" s="117"/>
      <c r="AT3" s="117"/>
      <c r="AU3" s="117"/>
      <c r="AV3" s="117"/>
      <c r="AW3" s="117"/>
      <c r="AX3" s="117"/>
      <c r="AY3" s="117"/>
      <c r="AZ3" s="117"/>
      <c r="BA3" s="117"/>
      <c r="BB3" s="117"/>
      <c r="BC3" s="117" t="s">
        <v>197</v>
      </c>
      <c r="BD3" s="117"/>
      <c r="BE3" s="117"/>
      <c r="BF3" s="117"/>
      <c r="BG3" s="117"/>
      <c r="BH3" s="117"/>
      <c r="BI3" s="117"/>
      <c r="BJ3" s="117"/>
      <c r="BK3" s="117"/>
      <c r="BL3" s="117"/>
      <c r="BM3" s="117"/>
      <c r="BN3" s="117"/>
      <c r="BO3" s="117"/>
      <c r="BP3" s="117"/>
      <c r="BQ3" s="117"/>
      <c r="BR3" s="117"/>
      <c r="BS3" s="117"/>
      <c r="BT3" s="117"/>
      <c r="BU3" s="117"/>
      <c r="BV3" s="117"/>
      <c r="BW3" s="117"/>
      <c r="BX3" s="117"/>
      <c r="BY3" s="117" t="s">
        <v>198</v>
      </c>
      <c r="BZ3" s="117"/>
      <c r="CA3" s="117"/>
      <c r="CB3" s="117"/>
      <c r="CC3" s="117"/>
      <c r="CD3" s="117"/>
      <c r="CE3" s="117"/>
      <c r="CF3" s="117"/>
      <c r="CG3" s="117"/>
      <c r="CH3" s="117"/>
      <c r="CI3" s="117"/>
      <c r="CJ3" s="117"/>
      <c r="CK3" s="117"/>
      <c r="CL3" s="117"/>
      <c r="CM3" s="117"/>
      <c r="CN3" s="117"/>
      <c r="CO3" s="117" t="s">
        <v>24</v>
      </c>
      <c r="CP3" s="117"/>
      <c r="CQ3" s="117"/>
      <c r="CR3" s="117"/>
      <c r="CS3" s="117"/>
      <c r="CT3" s="117"/>
      <c r="CU3" s="117"/>
      <c r="CV3" s="117"/>
      <c r="CW3" s="117"/>
      <c r="CX3" s="117"/>
      <c r="CY3" s="117"/>
      <c r="CZ3" s="117"/>
      <c r="DA3" s="117"/>
      <c r="DB3" s="117"/>
      <c r="DC3" s="117"/>
      <c r="DD3" s="117"/>
    </row>
    <row r="4" spans="1:108" s="46" customFormat="1" ht="12" customHeight="1" thickBot="1">
      <c r="A4" s="112">
        <v>1</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4">
        <v>2</v>
      </c>
      <c r="AC4" s="114"/>
      <c r="AD4" s="114"/>
      <c r="AE4" s="114"/>
      <c r="AF4" s="114"/>
      <c r="AG4" s="114"/>
      <c r="AH4" s="114">
        <v>3</v>
      </c>
      <c r="AI4" s="114"/>
      <c r="AJ4" s="114"/>
      <c r="AK4" s="114"/>
      <c r="AL4" s="114"/>
      <c r="AM4" s="114"/>
      <c r="AN4" s="114"/>
      <c r="AO4" s="114"/>
      <c r="AP4" s="114"/>
      <c r="AQ4" s="114"/>
      <c r="AR4" s="114"/>
      <c r="AS4" s="114"/>
      <c r="AT4" s="114"/>
      <c r="AU4" s="114"/>
      <c r="AV4" s="114"/>
      <c r="AW4" s="114"/>
      <c r="AX4" s="114"/>
      <c r="AY4" s="114"/>
      <c r="AZ4" s="114"/>
      <c r="BA4" s="114"/>
      <c r="BB4" s="114"/>
      <c r="BC4" s="114">
        <v>4</v>
      </c>
      <c r="BD4" s="114"/>
      <c r="BE4" s="114"/>
      <c r="BF4" s="114"/>
      <c r="BG4" s="114"/>
      <c r="BH4" s="114"/>
      <c r="BI4" s="114"/>
      <c r="BJ4" s="114"/>
      <c r="BK4" s="114"/>
      <c r="BL4" s="114"/>
      <c r="BM4" s="114"/>
      <c r="BN4" s="114"/>
      <c r="BO4" s="114"/>
      <c r="BP4" s="114"/>
      <c r="BQ4" s="114"/>
      <c r="BR4" s="114"/>
      <c r="BS4" s="114"/>
      <c r="BT4" s="114"/>
      <c r="BU4" s="114"/>
      <c r="BV4" s="114"/>
      <c r="BW4" s="114"/>
      <c r="BX4" s="114"/>
      <c r="BY4" s="114">
        <v>5</v>
      </c>
      <c r="BZ4" s="114"/>
      <c r="CA4" s="114"/>
      <c r="CB4" s="114"/>
      <c r="CC4" s="114"/>
      <c r="CD4" s="114"/>
      <c r="CE4" s="114"/>
      <c r="CF4" s="114"/>
      <c r="CG4" s="114"/>
      <c r="CH4" s="114"/>
      <c r="CI4" s="114"/>
      <c r="CJ4" s="114"/>
      <c r="CK4" s="114"/>
      <c r="CL4" s="114"/>
      <c r="CM4" s="114"/>
      <c r="CN4" s="114"/>
      <c r="CO4" s="113">
        <v>6</v>
      </c>
      <c r="CP4" s="113"/>
      <c r="CQ4" s="113"/>
      <c r="CR4" s="113"/>
      <c r="CS4" s="113"/>
      <c r="CT4" s="113"/>
      <c r="CU4" s="113"/>
      <c r="CV4" s="113"/>
      <c r="CW4" s="113"/>
      <c r="CX4" s="113"/>
      <c r="CY4" s="113"/>
      <c r="CZ4" s="113"/>
      <c r="DA4" s="113"/>
      <c r="DB4" s="113"/>
      <c r="DC4" s="113"/>
      <c r="DD4" s="113"/>
    </row>
    <row r="5" spans="1:108" s="47" customFormat="1" ht="23.25" customHeight="1">
      <c r="A5" s="105" t="str">
        <f>'[1]Месячный отчет Источники в Exce'!D2</f>
        <v> Источники финансирования дефицита бюджетов - всего</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6"/>
      <c r="AB5" s="107" t="s">
        <v>199</v>
      </c>
      <c r="AC5" s="108"/>
      <c r="AD5" s="108"/>
      <c r="AE5" s="108"/>
      <c r="AF5" s="108"/>
      <c r="AG5" s="108"/>
      <c r="AH5" s="108" t="s">
        <v>200</v>
      </c>
      <c r="AI5" s="108"/>
      <c r="AJ5" s="108"/>
      <c r="AK5" s="108"/>
      <c r="AL5" s="108"/>
      <c r="AM5" s="108"/>
      <c r="AN5" s="108"/>
      <c r="AO5" s="108"/>
      <c r="AP5" s="108"/>
      <c r="AQ5" s="108"/>
      <c r="AR5" s="108"/>
      <c r="AS5" s="108"/>
      <c r="AT5" s="108"/>
      <c r="AU5" s="108"/>
      <c r="AV5" s="108"/>
      <c r="AW5" s="108"/>
      <c r="AX5" s="108"/>
      <c r="AY5" s="108"/>
      <c r="AZ5" s="108"/>
      <c r="BA5" s="108"/>
      <c r="BB5" s="108"/>
      <c r="BC5" s="109">
        <f>BC20</f>
        <v>0</v>
      </c>
      <c r="BD5" s="109"/>
      <c r="BE5" s="109"/>
      <c r="BF5" s="109"/>
      <c r="BG5" s="109"/>
      <c r="BH5" s="109"/>
      <c r="BI5" s="109"/>
      <c r="BJ5" s="109"/>
      <c r="BK5" s="109"/>
      <c r="BL5" s="109"/>
      <c r="BM5" s="109"/>
      <c r="BN5" s="109"/>
      <c r="BO5" s="109"/>
      <c r="BP5" s="109"/>
      <c r="BQ5" s="109"/>
      <c r="BR5" s="109"/>
      <c r="BS5" s="109"/>
      <c r="BT5" s="109"/>
      <c r="BU5" s="109"/>
      <c r="BV5" s="109"/>
      <c r="BW5" s="109"/>
      <c r="BX5" s="109"/>
      <c r="BY5" s="109">
        <f>-BY20</f>
        <v>305406.79000000004</v>
      </c>
      <c r="BZ5" s="109"/>
      <c r="CA5" s="109"/>
      <c r="CB5" s="109"/>
      <c r="CC5" s="109"/>
      <c r="CD5" s="109"/>
      <c r="CE5" s="109"/>
      <c r="CF5" s="109"/>
      <c r="CG5" s="109"/>
      <c r="CH5" s="109"/>
      <c r="CI5" s="109"/>
      <c r="CJ5" s="109"/>
      <c r="CK5" s="109"/>
      <c r="CL5" s="109"/>
      <c r="CM5" s="109"/>
      <c r="CN5" s="109"/>
      <c r="CO5" s="110">
        <f>BC5-BY5</f>
        <v>-305406.79000000004</v>
      </c>
      <c r="CP5" s="110"/>
      <c r="CQ5" s="110"/>
      <c r="CR5" s="110"/>
      <c r="CS5" s="110"/>
      <c r="CT5" s="110"/>
      <c r="CU5" s="110"/>
      <c r="CV5" s="110"/>
      <c r="CW5" s="110"/>
      <c r="CX5" s="110"/>
      <c r="CY5" s="110"/>
      <c r="CZ5" s="110"/>
      <c r="DA5" s="110"/>
      <c r="DB5" s="110"/>
      <c r="DC5" s="110"/>
      <c r="DD5" s="111"/>
    </row>
    <row r="6" spans="1:108" s="47" customFormat="1" ht="13.5" customHeight="1">
      <c r="A6" s="103" t="s">
        <v>201</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4"/>
      <c r="AB6" s="85" t="s">
        <v>202</v>
      </c>
      <c r="AC6" s="86"/>
      <c r="AD6" s="86"/>
      <c r="AE6" s="86"/>
      <c r="AF6" s="86"/>
      <c r="AG6" s="87"/>
      <c r="AH6" s="90" t="s">
        <v>203</v>
      </c>
      <c r="AI6" s="86"/>
      <c r="AJ6" s="86"/>
      <c r="AK6" s="86"/>
      <c r="AL6" s="86"/>
      <c r="AM6" s="86"/>
      <c r="AN6" s="86"/>
      <c r="AO6" s="86"/>
      <c r="AP6" s="86"/>
      <c r="AQ6" s="86"/>
      <c r="AR6" s="86"/>
      <c r="AS6" s="86"/>
      <c r="AT6" s="86"/>
      <c r="AU6" s="86"/>
      <c r="AV6" s="86"/>
      <c r="AW6" s="86"/>
      <c r="AX6" s="86"/>
      <c r="AY6" s="86"/>
      <c r="AZ6" s="86"/>
      <c r="BA6" s="86"/>
      <c r="BB6" s="87"/>
      <c r="BC6" s="92">
        <v>0</v>
      </c>
      <c r="BD6" s="93"/>
      <c r="BE6" s="93"/>
      <c r="BF6" s="93"/>
      <c r="BG6" s="93"/>
      <c r="BH6" s="93"/>
      <c r="BI6" s="93"/>
      <c r="BJ6" s="93"/>
      <c r="BK6" s="93"/>
      <c r="BL6" s="93"/>
      <c r="BM6" s="93"/>
      <c r="BN6" s="93"/>
      <c r="BO6" s="93"/>
      <c r="BP6" s="93"/>
      <c r="BQ6" s="93"/>
      <c r="BR6" s="93"/>
      <c r="BS6" s="93"/>
      <c r="BT6" s="93"/>
      <c r="BU6" s="93"/>
      <c r="BV6" s="93"/>
      <c r="BW6" s="93"/>
      <c r="BX6" s="94"/>
      <c r="BY6" s="92">
        <v>0</v>
      </c>
      <c r="BZ6" s="93"/>
      <c r="CA6" s="93"/>
      <c r="CB6" s="93"/>
      <c r="CC6" s="93"/>
      <c r="CD6" s="93"/>
      <c r="CE6" s="93"/>
      <c r="CF6" s="93"/>
      <c r="CG6" s="93"/>
      <c r="CH6" s="93"/>
      <c r="CI6" s="93"/>
      <c r="CJ6" s="93"/>
      <c r="CK6" s="93"/>
      <c r="CL6" s="93"/>
      <c r="CM6" s="93"/>
      <c r="CN6" s="94"/>
      <c r="CO6" s="92">
        <v>0</v>
      </c>
      <c r="CP6" s="93"/>
      <c r="CQ6" s="93"/>
      <c r="CR6" s="93"/>
      <c r="CS6" s="93"/>
      <c r="CT6" s="93"/>
      <c r="CU6" s="93"/>
      <c r="CV6" s="93"/>
      <c r="CW6" s="93"/>
      <c r="CX6" s="93"/>
      <c r="CY6" s="93"/>
      <c r="CZ6" s="93"/>
      <c r="DA6" s="93"/>
      <c r="DB6" s="93"/>
      <c r="DC6" s="93"/>
      <c r="DD6" s="98"/>
    </row>
    <row r="7" spans="1:108" ht="23.25" customHeight="1">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1"/>
      <c r="AB7" s="88"/>
      <c r="AC7" s="66"/>
      <c r="AD7" s="66"/>
      <c r="AE7" s="66"/>
      <c r="AF7" s="66"/>
      <c r="AG7" s="89"/>
      <c r="AH7" s="91"/>
      <c r="AI7" s="66"/>
      <c r="AJ7" s="66"/>
      <c r="AK7" s="66"/>
      <c r="AL7" s="66"/>
      <c r="AM7" s="66"/>
      <c r="AN7" s="66"/>
      <c r="AO7" s="66"/>
      <c r="AP7" s="66"/>
      <c r="AQ7" s="66"/>
      <c r="AR7" s="66"/>
      <c r="AS7" s="66"/>
      <c r="AT7" s="66"/>
      <c r="AU7" s="66"/>
      <c r="AV7" s="66"/>
      <c r="AW7" s="66"/>
      <c r="AX7" s="66"/>
      <c r="AY7" s="66"/>
      <c r="AZ7" s="66"/>
      <c r="BA7" s="66"/>
      <c r="BB7" s="89"/>
      <c r="BC7" s="95"/>
      <c r="BD7" s="96"/>
      <c r="BE7" s="96"/>
      <c r="BF7" s="96"/>
      <c r="BG7" s="96"/>
      <c r="BH7" s="96"/>
      <c r="BI7" s="96"/>
      <c r="BJ7" s="96"/>
      <c r="BK7" s="96"/>
      <c r="BL7" s="96"/>
      <c r="BM7" s="96"/>
      <c r="BN7" s="96"/>
      <c r="BO7" s="96"/>
      <c r="BP7" s="96"/>
      <c r="BQ7" s="96"/>
      <c r="BR7" s="96"/>
      <c r="BS7" s="96"/>
      <c r="BT7" s="96"/>
      <c r="BU7" s="96"/>
      <c r="BV7" s="96"/>
      <c r="BW7" s="96"/>
      <c r="BX7" s="97"/>
      <c r="BY7" s="95"/>
      <c r="BZ7" s="96"/>
      <c r="CA7" s="96"/>
      <c r="CB7" s="96"/>
      <c r="CC7" s="96"/>
      <c r="CD7" s="96"/>
      <c r="CE7" s="96"/>
      <c r="CF7" s="96"/>
      <c r="CG7" s="96"/>
      <c r="CH7" s="96"/>
      <c r="CI7" s="96"/>
      <c r="CJ7" s="96"/>
      <c r="CK7" s="96"/>
      <c r="CL7" s="96"/>
      <c r="CM7" s="96"/>
      <c r="CN7" s="97"/>
      <c r="CO7" s="95"/>
      <c r="CP7" s="96"/>
      <c r="CQ7" s="96"/>
      <c r="CR7" s="96"/>
      <c r="CS7" s="96"/>
      <c r="CT7" s="96"/>
      <c r="CU7" s="96"/>
      <c r="CV7" s="96"/>
      <c r="CW7" s="96"/>
      <c r="CX7" s="96"/>
      <c r="CY7" s="96"/>
      <c r="CZ7" s="96"/>
      <c r="DA7" s="96"/>
      <c r="DB7" s="96"/>
      <c r="DC7" s="96"/>
      <c r="DD7" s="99"/>
    </row>
    <row r="8" spans="1:108" ht="23.25" customHeight="1">
      <c r="A8" s="102" t="s">
        <v>204</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86" t="s">
        <v>202</v>
      </c>
      <c r="AC8" s="86"/>
      <c r="AD8" s="86"/>
      <c r="AE8" s="86"/>
      <c r="AF8" s="86"/>
      <c r="AG8" s="87"/>
      <c r="AH8" s="90" t="s">
        <v>205</v>
      </c>
      <c r="AI8" s="86"/>
      <c r="AJ8" s="86"/>
      <c r="AK8" s="86"/>
      <c r="AL8" s="86"/>
      <c r="AM8" s="86"/>
      <c r="AN8" s="86"/>
      <c r="AO8" s="86"/>
      <c r="AP8" s="86"/>
      <c r="AQ8" s="86"/>
      <c r="AR8" s="86"/>
      <c r="AS8" s="86"/>
      <c r="AT8" s="86"/>
      <c r="AU8" s="86"/>
      <c r="AV8" s="86"/>
      <c r="AW8" s="86"/>
      <c r="AX8" s="86"/>
      <c r="AY8" s="86"/>
      <c r="AZ8" s="86"/>
      <c r="BA8" s="86"/>
      <c r="BB8" s="87"/>
      <c r="BC8" s="92"/>
      <c r="BD8" s="93"/>
      <c r="BE8" s="93"/>
      <c r="BF8" s="93"/>
      <c r="BG8" s="93"/>
      <c r="BH8" s="93"/>
      <c r="BI8" s="93"/>
      <c r="BJ8" s="93"/>
      <c r="BK8" s="93"/>
      <c r="BL8" s="93"/>
      <c r="BM8" s="93"/>
      <c r="BN8" s="93"/>
      <c r="BO8" s="93"/>
      <c r="BP8" s="93"/>
      <c r="BQ8" s="93"/>
      <c r="BR8" s="93"/>
      <c r="BS8" s="93"/>
      <c r="BT8" s="93"/>
      <c r="BU8" s="93"/>
      <c r="BV8" s="93"/>
      <c r="BW8" s="93"/>
      <c r="BX8" s="94"/>
      <c r="BY8" s="92"/>
      <c r="BZ8" s="93"/>
      <c r="CA8" s="93"/>
      <c r="CB8" s="93"/>
      <c r="CC8" s="93"/>
      <c r="CD8" s="93"/>
      <c r="CE8" s="93"/>
      <c r="CF8" s="93"/>
      <c r="CG8" s="93"/>
      <c r="CH8" s="93"/>
      <c r="CI8" s="93"/>
      <c r="CJ8" s="93"/>
      <c r="CK8" s="93"/>
      <c r="CL8" s="93"/>
      <c r="CM8" s="93"/>
      <c r="CN8" s="94"/>
      <c r="CO8" s="92"/>
      <c r="CP8" s="93"/>
      <c r="CQ8" s="93"/>
      <c r="CR8" s="93"/>
      <c r="CS8" s="93"/>
      <c r="CT8" s="93"/>
      <c r="CU8" s="93"/>
      <c r="CV8" s="93"/>
      <c r="CW8" s="93"/>
      <c r="CX8" s="93"/>
      <c r="CY8" s="93"/>
      <c r="CZ8" s="93"/>
      <c r="DA8" s="93"/>
      <c r="DB8" s="93"/>
      <c r="DC8" s="93"/>
      <c r="DD8" s="98"/>
    </row>
    <row r="9" spans="1:108" ht="29.25" customHeight="1">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66"/>
      <c r="AC9" s="66"/>
      <c r="AD9" s="66"/>
      <c r="AE9" s="66"/>
      <c r="AF9" s="66"/>
      <c r="AG9" s="89"/>
      <c r="AH9" s="91"/>
      <c r="AI9" s="66"/>
      <c r="AJ9" s="66"/>
      <c r="AK9" s="66"/>
      <c r="AL9" s="66"/>
      <c r="AM9" s="66"/>
      <c r="AN9" s="66"/>
      <c r="AO9" s="66"/>
      <c r="AP9" s="66"/>
      <c r="AQ9" s="66"/>
      <c r="AR9" s="66"/>
      <c r="AS9" s="66"/>
      <c r="AT9" s="66"/>
      <c r="AU9" s="66"/>
      <c r="AV9" s="66"/>
      <c r="AW9" s="66"/>
      <c r="AX9" s="66"/>
      <c r="AY9" s="66"/>
      <c r="AZ9" s="66"/>
      <c r="BA9" s="66"/>
      <c r="BB9" s="89"/>
      <c r="BC9" s="95"/>
      <c r="BD9" s="96"/>
      <c r="BE9" s="96"/>
      <c r="BF9" s="96"/>
      <c r="BG9" s="96"/>
      <c r="BH9" s="96"/>
      <c r="BI9" s="96"/>
      <c r="BJ9" s="96"/>
      <c r="BK9" s="96"/>
      <c r="BL9" s="96"/>
      <c r="BM9" s="96"/>
      <c r="BN9" s="96"/>
      <c r="BO9" s="96"/>
      <c r="BP9" s="96"/>
      <c r="BQ9" s="96"/>
      <c r="BR9" s="96"/>
      <c r="BS9" s="96"/>
      <c r="BT9" s="96"/>
      <c r="BU9" s="96"/>
      <c r="BV9" s="96"/>
      <c r="BW9" s="96"/>
      <c r="BX9" s="97"/>
      <c r="BY9" s="95"/>
      <c r="BZ9" s="96"/>
      <c r="CA9" s="96"/>
      <c r="CB9" s="96"/>
      <c r="CC9" s="96"/>
      <c r="CD9" s="96"/>
      <c r="CE9" s="96"/>
      <c r="CF9" s="96"/>
      <c r="CG9" s="96"/>
      <c r="CH9" s="96"/>
      <c r="CI9" s="96"/>
      <c r="CJ9" s="96"/>
      <c r="CK9" s="96"/>
      <c r="CL9" s="96"/>
      <c r="CM9" s="96"/>
      <c r="CN9" s="97"/>
      <c r="CO9" s="95"/>
      <c r="CP9" s="96"/>
      <c r="CQ9" s="96"/>
      <c r="CR9" s="96"/>
      <c r="CS9" s="96"/>
      <c r="CT9" s="96"/>
      <c r="CU9" s="96"/>
      <c r="CV9" s="96"/>
      <c r="CW9" s="96"/>
      <c r="CX9" s="96"/>
      <c r="CY9" s="96"/>
      <c r="CZ9" s="96"/>
      <c r="DA9" s="96"/>
      <c r="DB9" s="96"/>
      <c r="DC9" s="96"/>
      <c r="DD9" s="99"/>
    </row>
    <row r="10" spans="1:108" ht="23.25" customHeight="1">
      <c r="A10" s="102" t="s">
        <v>206</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86" t="s">
        <v>202</v>
      </c>
      <c r="AC10" s="86"/>
      <c r="AD10" s="86"/>
      <c r="AE10" s="86"/>
      <c r="AF10" s="86"/>
      <c r="AG10" s="87"/>
      <c r="AH10" s="90" t="s">
        <v>207</v>
      </c>
      <c r="AI10" s="86"/>
      <c r="AJ10" s="86"/>
      <c r="AK10" s="86"/>
      <c r="AL10" s="86"/>
      <c r="AM10" s="86"/>
      <c r="AN10" s="86"/>
      <c r="AO10" s="86"/>
      <c r="AP10" s="86"/>
      <c r="AQ10" s="86"/>
      <c r="AR10" s="86"/>
      <c r="AS10" s="86"/>
      <c r="AT10" s="86"/>
      <c r="AU10" s="86"/>
      <c r="AV10" s="86"/>
      <c r="AW10" s="86"/>
      <c r="AX10" s="86"/>
      <c r="AY10" s="86"/>
      <c r="AZ10" s="86"/>
      <c r="BA10" s="86"/>
      <c r="BB10" s="87"/>
      <c r="BC10" s="92"/>
      <c r="BD10" s="93"/>
      <c r="BE10" s="93"/>
      <c r="BF10" s="93"/>
      <c r="BG10" s="93"/>
      <c r="BH10" s="93"/>
      <c r="BI10" s="93"/>
      <c r="BJ10" s="93"/>
      <c r="BK10" s="93"/>
      <c r="BL10" s="93"/>
      <c r="BM10" s="93"/>
      <c r="BN10" s="93"/>
      <c r="BO10" s="93"/>
      <c r="BP10" s="93"/>
      <c r="BQ10" s="93"/>
      <c r="BR10" s="93"/>
      <c r="BS10" s="93"/>
      <c r="BT10" s="93"/>
      <c r="BU10" s="93"/>
      <c r="BV10" s="93"/>
      <c r="BW10" s="93"/>
      <c r="BX10" s="94"/>
      <c r="BY10" s="92"/>
      <c r="BZ10" s="93"/>
      <c r="CA10" s="93"/>
      <c r="CB10" s="93"/>
      <c r="CC10" s="93"/>
      <c r="CD10" s="93"/>
      <c r="CE10" s="93"/>
      <c r="CF10" s="93"/>
      <c r="CG10" s="93"/>
      <c r="CH10" s="93"/>
      <c r="CI10" s="93"/>
      <c r="CJ10" s="93"/>
      <c r="CK10" s="93"/>
      <c r="CL10" s="93"/>
      <c r="CM10" s="93"/>
      <c r="CN10" s="94"/>
      <c r="CO10" s="92"/>
      <c r="CP10" s="93"/>
      <c r="CQ10" s="93"/>
      <c r="CR10" s="93"/>
      <c r="CS10" s="93"/>
      <c r="CT10" s="93"/>
      <c r="CU10" s="93"/>
      <c r="CV10" s="93"/>
      <c r="CW10" s="93"/>
      <c r="CX10" s="93"/>
      <c r="CY10" s="93"/>
      <c r="CZ10" s="93"/>
      <c r="DA10" s="93"/>
      <c r="DB10" s="93"/>
      <c r="DC10" s="93"/>
      <c r="DD10" s="98"/>
    </row>
    <row r="11" spans="1:108" ht="4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66"/>
      <c r="AC11" s="66"/>
      <c r="AD11" s="66"/>
      <c r="AE11" s="66"/>
      <c r="AF11" s="66"/>
      <c r="AG11" s="89"/>
      <c r="AH11" s="91"/>
      <c r="AI11" s="66"/>
      <c r="AJ11" s="66"/>
      <c r="AK11" s="66"/>
      <c r="AL11" s="66"/>
      <c r="AM11" s="66"/>
      <c r="AN11" s="66"/>
      <c r="AO11" s="66"/>
      <c r="AP11" s="66"/>
      <c r="AQ11" s="66"/>
      <c r="AR11" s="66"/>
      <c r="AS11" s="66"/>
      <c r="AT11" s="66"/>
      <c r="AU11" s="66"/>
      <c r="AV11" s="66"/>
      <c r="AW11" s="66"/>
      <c r="AX11" s="66"/>
      <c r="AY11" s="66"/>
      <c r="AZ11" s="66"/>
      <c r="BA11" s="66"/>
      <c r="BB11" s="89"/>
      <c r="BC11" s="95"/>
      <c r="BD11" s="96"/>
      <c r="BE11" s="96"/>
      <c r="BF11" s="96"/>
      <c r="BG11" s="96"/>
      <c r="BH11" s="96"/>
      <c r="BI11" s="96"/>
      <c r="BJ11" s="96"/>
      <c r="BK11" s="96"/>
      <c r="BL11" s="96"/>
      <c r="BM11" s="96"/>
      <c r="BN11" s="96"/>
      <c r="BO11" s="96"/>
      <c r="BP11" s="96"/>
      <c r="BQ11" s="96"/>
      <c r="BR11" s="96"/>
      <c r="BS11" s="96"/>
      <c r="BT11" s="96"/>
      <c r="BU11" s="96"/>
      <c r="BV11" s="96"/>
      <c r="BW11" s="96"/>
      <c r="BX11" s="97"/>
      <c r="BY11" s="95"/>
      <c r="BZ11" s="96"/>
      <c r="CA11" s="96"/>
      <c r="CB11" s="96"/>
      <c r="CC11" s="96"/>
      <c r="CD11" s="96"/>
      <c r="CE11" s="96"/>
      <c r="CF11" s="96"/>
      <c r="CG11" s="96"/>
      <c r="CH11" s="96"/>
      <c r="CI11" s="96"/>
      <c r="CJ11" s="96"/>
      <c r="CK11" s="96"/>
      <c r="CL11" s="96"/>
      <c r="CM11" s="96"/>
      <c r="CN11" s="97"/>
      <c r="CO11" s="95"/>
      <c r="CP11" s="96"/>
      <c r="CQ11" s="96"/>
      <c r="CR11" s="96"/>
      <c r="CS11" s="96"/>
      <c r="CT11" s="96"/>
      <c r="CU11" s="96"/>
      <c r="CV11" s="96"/>
      <c r="CW11" s="96"/>
      <c r="CX11" s="96"/>
      <c r="CY11" s="96"/>
      <c r="CZ11" s="96"/>
      <c r="DA11" s="96"/>
      <c r="DB11" s="96"/>
      <c r="DC11" s="96"/>
      <c r="DD11" s="99"/>
    </row>
    <row r="12" spans="1:108" ht="23.25" customHeight="1">
      <c r="A12" s="102" t="s">
        <v>208</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86" t="s">
        <v>202</v>
      </c>
      <c r="AC12" s="86"/>
      <c r="AD12" s="86"/>
      <c r="AE12" s="86"/>
      <c r="AF12" s="86"/>
      <c r="AG12" s="87"/>
      <c r="AH12" s="90" t="s">
        <v>209</v>
      </c>
      <c r="AI12" s="86"/>
      <c r="AJ12" s="86"/>
      <c r="AK12" s="86"/>
      <c r="AL12" s="86"/>
      <c r="AM12" s="86"/>
      <c r="AN12" s="86"/>
      <c r="AO12" s="86"/>
      <c r="AP12" s="86"/>
      <c r="AQ12" s="86"/>
      <c r="AR12" s="86"/>
      <c r="AS12" s="86"/>
      <c r="AT12" s="86"/>
      <c r="AU12" s="86"/>
      <c r="AV12" s="86"/>
      <c r="AW12" s="86"/>
      <c r="AX12" s="86"/>
      <c r="AY12" s="86"/>
      <c r="AZ12" s="86"/>
      <c r="BA12" s="86"/>
      <c r="BB12" s="87"/>
      <c r="BC12" s="92">
        <v>0</v>
      </c>
      <c r="BD12" s="93"/>
      <c r="BE12" s="93"/>
      <c r="BF12" s="93"/>
      <c r="BG12" s="93"/>
      <c r="BH12" s="93"/>
      <c r="BI12" s="93"/>
      <c r="BJ12" s="93"/>
      <c r="BK12" s="93"/>
      <c r="BL12" s="93"/>
      <c r="BM12" s="93"/>
      <c r="BN12" s="93"/>
      <c r="BO12" s="93"/>
      <c r="BP12" s="93"/>
      <c r="BQ12" s="93"/>
      <c r="BR12" s="93"/>
      <c r="BS12" s="93"/>
      <c r="BT12" s="93"/>
      <c r="BU12" s="93"/>
      <c r="BV12" s="93"/>
      <c r="BW12" s="93"/>
      <c r="BX12" s="94"/>
      <c r="BY12" s="92">
        <v>0</v>
      </c>
      <c r="BZ12" s="93"/>
      <c r="CA12" s="93"/>
      <c r="CB12" s="93"/>
      <c r="CC12" s="93"/>
      <c r="CD12" s="93"/>
      <c r="CE12" s="93"/>
      <c r="CF12" s="93"/>
      <c r="CG12" s="93"/>
      <c r="CH12" s="93"/>
      <c r="CI12" s="93"/>
      <c r="CJ12" s="93"/>
      <c r="CK12" s="93"/>
      <c r="CL12" s="93"/>
      <c r="CM12" s="93"/>
      <c r="CN12" s="94"/>
      <c r="CO12" s="92">
        <v>0</v>
      </c>
      <c r="CP12" s="93"/>
      <c r="CQ12" s="93"/>
      <c r="CR12" s="93"/>
      <c r="CS12" s="93"/>
      <c r="CT12" s="93"/>
      <c r="CU12" s="93"/>
      <c r="CV12" s="93"/>
      <c r="CW12" s="93"/>
      <c r="CX12" s="93"/>
      <c r="CY12" s="93"/>
      <c r="CZ12" s="93"/>
      <c r="DA12" s="93"/>
      <c r="DB12" s="93"/>
      <c r="DC12" s="93"/>
      <c r="DD12" s="98"/>
    </row>
    <row r="13" spans="1:108" ht="33.75"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66"/>
      <c r="AC13" s="66"/>
      <c r="AD13" s="66"/>
      <c r="AE13" s="66"/>
      <c r="AF13" s="66"/>
      <c r="AG13" s="89"/>
      <c r="AH13" s="91"/>
      <c r="AI13" s="66"/>
      <c r="AJ13" s="66"/>
      <c r="AK13" s="66"/>
      <c r="AL13" s="66"/>
      <c r="AM13" s="66"/>
      <c r="AN13" s="66"/>
      <c r="AO13" s="66"/>
      <c r="AP13" s="66"/>
      <c r="AQ13" s="66"/>
      <c r="AR13" s="66"/>
      <c r="AS13" s="66"/>
      <c r="AT13" s="66"/>
      <c r="AU13" s="66"/>
      <c r="AV13" s="66"/>
      <c r="AW13" s="66"/>
      <c r="AX13" s="66"/>
      <c r="AY13" s="66"/>
      <c r="AZ13" s="66"/>
      <c r="BA13" s="66"/>
      <c r="BB13" s="89"/>
      <c r="BC13" s="95"/>
      <c r="BD13" s="96"/>
      <c r="BE13" s="96"/>
      <c r="BF13" s="96"/>
      <c r="BG13" s="96"/>
      <c r="BH13" s="96"/>
      <c r="BI13" s="96"/>
      <c r="BJ13" s="96"/>
      <c r="BK13" s="96"/>
      <c r="BL13" s="96"/>
      <c r="BM13" s="96"/>
      <c r="BN13" s="96"/>
      <c r="BO13" s="96"/>
      <c r="BP13" s="96"/>
      <c r="BQ13" s="96"/>
      <c r="BR13" s="96"/>
      <c r="BS13" s="96"/>
      <c r="BT13" s="96"/>
      <c r="BU13" s="96"/>
      <c r="BV13" s="96"/>
      <c r="BW13" s="96"/>
      <c r="BX13" s="97"/>
      <c r="BY13" s="95"/>
      <c r="BZ13" s="96"/>
      <c r="CA13" s="96"/>
      <c r="CB13" s="96"/>
      <c r="CC13" s="96"/>
      <c r="CD13" s="96"/>
      <c r="CE13" s="96"/>
      <c r="CF13" s="96"/>
      <c r="CG13" s="96"/>
      <c r="CH13" s="96"/>
      <c r="CI13" s="96"/>
      <c r="CJ13" s="96"/>
      <c r="CK13" s="96"/>
      <c r="CL13" s="96"/>
      <c r="CM13" s="96"/>
      <c r="CN13" s="97"/>
      <c r="CO13" s="95"/>
      <c r="CP13" s="96"/>
      <c r="CQ13" s="96"/>
      <c r="CR13" s="96"/>
      <c r="CS13" s="96"/>
      <c r="CT13" s="96"/>
      <c r="CU13" s="96"/>
      <c r="CV13" s="96"/>
      <c r="CW13" s="96"/>
      <c r="CX13" s="96"/>
      <c r="CY13" s="96"/>
      <c r="CZ13" s="96"/>
      <c r="DA13" s="96"/>
      <c r="DB13" s="96"/>
      <c r="DC13" s="96"/>
      <c r="DD13" s="99"/>
    </row>
    <row r="14" spans="1:108" ht="23.25" customHeight="1">
      <c r="A14" s="102" t="s">
        <v>210</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86" t="s">
        <v>202</v>
      </c>
      <c r="AC14" s="86"/>
      <c r="AD14" s="86"/>
      <c r="AE14" s="86"/>
      <c r="AF14" s="86"/>
      <c r="AG14" s="87"/>
      <c r="AH14" s="90" t="s">
        <v>211</v>
      </c>
      <c r="AI14" s="86"/>
      <c r="AJ14" s="86"/>
      <c r="AK14" s="86"/>
      <c r="AL14" s="86"/>
      <c r="AM14" s="86"/>
      <c r="AN14" s="86"/>
      <c r="AO14" s="86"/>
      <c r="AP14" s="86"/>
      <c r="AQ14" s="86"/>
      <c r="AR14" s="86"/>
      <c r="AS14" s="86"/>
      <c r="AT14" s="86"/>
      <c r="AU14" s="86"/>
      <c r="AV14" s="86"/>
      <c r="AW14" s="86"/>
      <c r="AX14" s="86"/>
      <c r="AY14" s="86"/>
      <c r="AZ14" s="86"/>
      <c r="BA14" s="86"/>
      <c r="BB14" s="87"/>
      <c r="BC14" s="92">
        <v>0</v>
      </c>
      <c r="BD14" s="93"/>
      <c r="BE14" s="93"/>
      <c r="BF14" s="93"/>
      <c r="BG14" s="93"/>
      <c r="BH14" s="93"/>
      <c r="BI14" s="93"/>
      <c r="BJ14" s="93"/>
      <c r="BK14" s="93"/>
      <c r="BL14" s="93"/>
      <c r="BM14" s="93"/>
      <c r="BN14" s="93"/>
      <c r="BO14" s="93"/>
      <c r="BP14" s="93"/>
      <c r="BQ14" s="93"/>
      <c r="BR14" s="93"/>
      <c r="BS14" s="93"/>
      <c r="BT14" s="93"/>
      <c r="BU14" s="93"/>
      <c r="BV14" s="93"/>
      <c r="BW14" s="93"/>
      <c r="BX14" s="94"/>
      <c r="BY14" s="92">
        <v>0</v>
      </c>
      <c r="BZ14" s="93"/>
      <c r="CA14" s="93"/>
      <c r="CB14" s="93"/>
      <c r="CC14" s="93"/>
      <c r="CD14" s="93"/>
      <c r="CE14" s="93"/>
      <c r="CF14" s="93"/>
      <c r="CG14" s="93"/>
      <c r="CH14" s="93"/>
      <c r="CI14" s="93"/>
      <c r="CJ14" s="93"/>
      <c r="CK14" s="93"/>
      <c r="CL14" s="93"/>
      <c r="CM14" s="93"/>
      <c r="CN14" s="94"/>
      <c r="CO14" s="92">
        <v>0</v>
      </c>
      <c r="CP14" s="93"/>
      <c r="CQ14" s="93"/>
      <c r="CR14" s="93"/>
      <c r="CS14" s="93"/>
      <c r="CT14" s="93"/>
      <c r="CU14" s="93"/>
      <c r="CV14" s="93"/>
      <c r="CW14" s="93"/>
      <c r="CX14" s="93"/>
      <c r="CY14" s="93"/>
      <c r="CZ14" s="93"/>
      <c r="DA14" s="93"/>
      <c r="DB14" s="93"/>
      <c r="DC14" s="93"/>
      <c r="DD14" s="98"/>
    </row>
    <row r="15" spans="1:108" ht="23.25"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66"/>
      <c r="AC15" s="66"/>
      <c r="AD15" s="66"/>
      <c r="AE15" s="66"/>
      <c r="AF15" s="66"/>
      <c r="AG15" s="89"/>
      <c r="AH15" s="91"/>
      <c r="AI15" s="66"/>
      <c r="AJ15" s="66"/>
      <c r="AK15" s="66"/>
      <c r="AL15" s="66"/>
      <c r="AM15" s="66"/>
      <c r="AN15" s="66"/>
      <c r="AO15" s="66"/>
      <c r="AP15" s="66"/>
      <c r="AQ15" s="66"/>
      <c r="AR15" s="66"/>
      <c r="AS15" s="66"/>
      <c r="AT15" s="66"/>
      <c r="AU15" s="66"/>
      <c r="AV15" s="66"/>
      <c r="AW15" s="66"/>
      <c r="AX15" s="66"/>
      <c r="AY15" s="66"/>
      <c r="AZ15" s="66"/>
      <c r="BA15" s="66"/>
      <c r="BB15" s="89"/>
      <c r="BC15" s="95"/>
      <c r="BD15" s="96"/>
      <c r="BE15" s="96"/>
      <c r="BF15" s="96"/>
      <c r="BG15" s="96"/>
      <c r="BH15" s="96"/>
      <c r="BI15" s="96"/>
      <c r="BJ15" s="96"/>
      <c r="BK15" s="96"/>
      <c r="BL15" s="96"/>
      <c r="BM15" s="96"/>
      <c r="BN15" s="96"/>
      <c r="BO15" s="96"/>
      <c r="BP15" s="96"/>
      <c r="BQ15" s="96"/>
      <c r="BR15" s="96"/>
      <c r="BS15" s="96"/>
      <c r="BT15" s="96"/>
      <c r="BU15" s="96"/>
      <c r="BV15" s="96"/>
      <c r="BW15" s="96"/>
      <c r="BX15" s="97"/>
      <c r="BY15" s="95"/>
      <c r="BZ15" s="96"/>
      <c r="CA15" s="96"/>
      <c r="CB15" s="96"/>
      <c r="CC15" s="96"/>
      <c r="CD15" s="96"/>
      <c r="CE15" s="96"/>
      <c r="CF15" s="96"/>
      <c r="CG15" s="96"/>
      <c r="CH15" s="96"/>
      <c r="CI15" s="96"/>
      <c r="CJ15" s="96"/>
      <c r="CK15" s="96"/>
      <c r="CL15" s="96"/>
      <c r="CM15" s="96"/>
      <c r="CN15" s="97"/>
      <c r="CO15" s="95"/>
      <c r="CP15" s="96"/>
      <c r="CQ15" s="96"/>
      <c r="CR15" s="96"/>
      <c r="CS15" s="96"/>
      <c r="CT15" s="96"/>
      <c r="CU15" s="96"/>
      <c r="CV15" s="96"/>
      <c r="CW15" s="96"/>
      <c r="CX15" s="96"/>
      <c r="CY15" s="96"/>
      <c r="CZ15" s="96"/>
      <c r="DA15" s="96"/>
      <c r="DB15" s="96"/>
      <c r="DC15" s="96"/>
      <c r="DD15" s="99"/>
    </row>
    <row r="16" spans="1:108" ht="23.25" customHeight="1">
      <c r="A16" s="102" t="s">
        <v>212</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86" t="s">
        <v>202</v>
      </c>
      <c r="AC16" s="86"/>
      <c r="AD16" s="86"/>
      <c r="AE16" s="86"/>
      <c r="AF16" s="86"/>
      <c r="AG16" s="87"/>
      <c r="AH16" s="90" t="s">
        <v>213</v>
      </c>
      <c r="AI16" s="86"/>
      <c r="AJ16" s="86"/>
      <c r="AK16" s="86"/>
      <c r="AL16" s="86"/>
      <c r="AM16" s="86"/>
      <c r="AN16" s="86"/>
      <c r="AO16" s="86"/>
      <c r="AP16" s="86"/>
      <c r="AQ16" s="86"/>
      <c r="AR16" s="86"/>
      <c r="AS16" s="86"/>
      <c r="AT16" s="86"/>
      <c r="AU16" s="86"/>
      <c r="AV16" s="86"/>
      <c r="AW16" s="86"/>
      <c r="AX16" s="86"/>
      <c r="AY16" s="86"/>
      <c r="AZ16" s="86"/>
      <c r="BA16" s="86"/>
      <c r="BB16" s="87"/>
      <c r="BC16" s="92">
        <v>0</v>
      </c>
      <c r="BD16" s="93"/>
      <c r="BE16" s="93"/>
      <c r="BF16" s="93"/>
      <c r="BG16" s="93"/>
      <c r="BH16" s="93"/>
      <c r="BI16" s="93"/>
      <c r="BJ16" s="93"/>
      <c r="BK16" s="93"/>
      <c r="BL16" s="93"/>
      <c r="BM16" s="93"/>
      <c r="BN16" s="93"/>
      <c r="BO16" s="93"/>
      <c r="BP16" s="93"/>
      <c r="BQ16" s="93"/>
      <c r="BR16" s="93"/>
      <c r="BS16" s="93"/>
      <c r="BT16" s="93"/>
      <c r="BU16" s="93"/>
      <c r="BV16" s="93"/>
      <c r="BW16" s="93"/>
      <c r="BX16" s="94"/>
      <c r="BY16" s="92">
        <v>0</v>
      </c>
      <c r="BZ16" s="93"/>
      <c r="CA16" s="93"/>
      <c r="CB16" s="93"/>
      <c r="CC16" s="93"/>
      <c r="CD16" s="93"/>
      <c r="CE16" s="93"/>
      <c r="CF16" s="93"/>
      <c r="CG16" s="93"/>
      <c r="CH16" s="93"/>
      <c r="CI16" s="93"/>
      <c r="CJ16" s="93"/>
      <c r="CK16" s="93"/>
      <c r="CL16" s="93"/>
      <c r="CM16" s="93"/>
      <c r="CN16" s="94"/>
      <c r="CO16" s="92">
        <v>0</v>
      </c>
      <c r="CP16" s="93"/>
      <c r="CQ16" s="93"/>
      <c r="CR16" s="93"/>
      <c r="CS16" s="93"/>
      <c r="CT16" s="93"/>
      <c r="CU16" s="93"/>
      <c r="CV16" s="93"/>
      <c r="CW16" s="93"/>
      <c r="CX16" s="93"/>
      <c r="CY16" s="93"/>
      <c r="CZ16" s="93"/>
      <c r="DA16" s="93"/>
      <c r="DB16" s="93"/>
      <c r="DC16" s="93"/>
      <c r="DD16" s="98"/>
    </row>
    <row r="17" spans="1:108" ht="42.75"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66"/>
      <c r="AC17" s="66"/>
      <c r="AD17" s="66"/>
      <c r="AE17" s="66"/>
      <c r="AF17" s="66"/>
      <c r="AG17" s="89"/>
      <c r="AH17" s="91"/>
      <c r="AI17" s="66"/>
      <c r="AJ17" s="66"/>
      <c r="AK17" s="66"/>
      <c r="AL17" s="66"/>
      <c r="AM17" s="66"/>
      <c r="AN17" s="66"/>
      <c r="AO17" s="66"/>
      <c r="AP17" s="66"/>
      <c r="AQ17" s="66"/>
      <c r="AR17" s="66"/>
      <c r="AS17" s="66"/>
      <c r="AT17" s="66"/>
      <c r="AU17" s="66"/>
      <c r="AV17" s="66"/>
      <c r="AW17" s="66"/>
      <c r="AX17" s="66"/>
      <c r="AY17" s="66"/>
      <c r="AZ17" s="66"/>
      <c r="BA17" s="66"/>
      <c r="BB17" s="89"/>
      <c r="BC17" s="95"/>
      <c r="BD17" s="96"/>
      <c r="BE17" s="96"/>
      <c r="BF17" s="96"/>
      <c r="BG17" s="96"/>
      <c r="BH17" s="96"/>
      <c r="BI17" s="96"/>
      <c r="BJ17" s="96"/>
      <c r="BK17" s="96"/>
      <c r="BL17" s="96"/>
      <c r="BM17" s="96"/>
      <c r="BN17" s="96"/>
      <c r="BO17" s="96"/>
      <c r="BP17" s="96"/>
      <c r="BQ17" s="96"/>
      <c r="BR17" s="96"/>
      <c r="BS17" s="96"/>
      <c r="BT17" s="96"/>
      <c r="BU17" s="96"/>
      <c r="BV17" s="96"/>
      <c r="BW17" s="96"/>
      <c r="BX17" s="97"/>
      <c r="BY17" s="95"/>
      <c r="BZ17" s="96"/>
      <c r="CA17" s="96"/>
      <c r="CB17" s="96"/>
      <c r="CC17" s="96"/>
      <c r="CD17" s="96"/>
      <c r="CE17" s="96"/>
      <c r="CF17" s="96"/>
      <c r="CG17" s="96"/>
      <c r="CH17" s="96"/>
      <c r="CI17" s="96"/>
      <c r="CJ17" s="96"/>
      <c r="CK17" s="96"/>
      <c r="CL17" s="96"/>
      <c r="CM17" s="96"/>
      <c r="CN17" s="97"/>
      <c r="CO17" s="95"/>
      <c r="CP17" s="96"/>
      <c r="CQ17" s="96"/>
      <c r="CR17" s="96"/>
      <c r="CS17" s="96"/>
      <c r="CT17" s="96"/>
      <c r="CU17" s="96"/>
      <c r="CV17" s="96"/>
      <c r="CW17" s="96"/>
      <c r="CX17" s="96"/>
      <c r="CY17" s="96"/>
      <c r="CZ17" s="96"/>
      <c r="DA17" s="96"/>
      <c r="DB17" s="96"/>
      <c r="DC17" s="96"/>
      <c r="DD17" s="99"/>
    </row>
    <row r="18" spans="1:108" ht="23.25" customHeight="1">
      <c r="A18" s="102" t="s">
        <v>214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86" t="s">
        <v>202</v>
      </c>
      <c r="AC18" s="86"/>
      <c r="AD18" s="86"/>
      <c r="AE18" s="86"/>
      <c r="AF18" s="86"/>
      <c r="AG18" s="87"/>
      <c r="AH18" s="90" t="s">
        <v>215</v>
      </c>
      <c r="AI18" s="86"/>
      <c r="AJ18" s="86"/>
      <c r="AK18" s="86"/>
      <c r="AL18" s="86"/>
      <c r="AM18" s="86"/>
      <c r="AN18" s="86"/>
      <c r="AO18" s="86"/>
      <c r="AP18" s="86"/>
      <c r="AQ18" s="86"/>
      <c r="AR18" s="86"/>
      <c r="AS18" s="86"/>
      <c r="AT18" s="86"/>
      <c r="AU18" s="86"/>
      <c r="AV18" s="86"/>
      <c r="AW18" s="86"/>
      <c r="AX18" s="86"/>
      <c r="AY18" s="86"/>
      <c r="AZ18" s="86"/>
      <c r="BA18" s="86"/>
      <c r="BB18" s="87"/>
      <c r="BC18" s="92">
        <v>0</v>
      </c>
      <c r="BD18" s="93"/>
      <c r="BE18" s="93"/>
      <c r="BF18" s="93"/>
      <c r="BG18" s="93"/>
      <c r="BH18" s="93"/>
      <c r="BI18" s="93"/>
      <c r="BJ18" s="93"/>
      <c r="BK18" s="93"/>
      <c r="BL18" s="93"/>
      <c r="BM18" s="93"/>
      <c r="BN18" s="93"/>
      <c r="BO18" s="93"/>
      <c r="BP18" s="93"/>
      <c r="BQ18" s="93"/>
      <c r="BR18" s="93"/>
      <c r="BS18" s="93"/>
      <c r="BT18" s="93"/>
      <c r="BU18" s="93"/>
      <c r="BV18" s="93"/>
      <c r="BW18" s="93"/>
      <c r="BX18" s="94"/>
      <c r="BY18" s="92">
        <v>0</v>
      </c>
      <c r="BZ18" s="93"/>
      <c r="CA18" s="93"/>
      <c r="CB18" s="93"/>
      <c r="CC18" s="93"/>
      <c r="CD18" s="93"/>
      <c r="CE18" s="93"/>
      <c r="CF18" s="93"/>
      <c r="CG18" s="93"/>
      <c r="CH18" s="93"/>
      <c r="CI18" s="93"/>
      <c r="CJ18" s="93"/>
      <c r="CK18" s="93"/>
      <c r="CL18" s="93"/>
      <c r="CM18" s="93"/>
      <c r="CN18" s="94"/>
      <c r="CO18" s="92">
        <v>0</v>
      </c>
      <c r="CP18" s="93"/>
      <c r="CQ18" s="93"/>
      <c r="CR18" s="93"/>
      <c r="CS18" s="93"/>
      <c r="CT18" s="93"/>
      <c r="CU18" s="93"/>
      <c r="CV18" s="93"/>
      <c r="CW18" s="93"/>
      <c r="CX18" s="93"/>
      <c r="CY18" s="93"/>
      <c r="CZ18" s="93"/>
      <c r="DA18" s="93"/>
      <c r="DB18" s="93"/>
      <c r="DC18" s="93"/>
      <c r="DD18" s="98"/>
    </row>
    <row r="19" spans="1:108" ht="45" customHeight="1">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66"/>
      <c r="AC19" s="66"/>
      <c r="AD19" s="66"/>
      <c r="AE19" s="66"/>
      <c r="AF19" s="66"/>
      <c r="AG19" s="89"/>
      <c r="AH19" s="91"/>
      <c r="AI19" s="66"/>
      <c r="AJ19" s="66"/>
      <c r="AK19" s="66"/>
      <c r="AL19" s="66"/>
      <c r="AM19" s="66"/>
      <c r="AN19" s="66"/>
      <c r="AO19" s="66"/>
      <c r="AP19" s="66"/>
      <c r="AQ19" s="66"/>
      <c r="AR19" s="66"/>
      <c r="AS19" s="66"/>
      <c r="AT19" s="66"/>
      <c r="AU19" s="66"/>
      <c r="AV19" s="66"/>
      <c r="AW19" s="66"/>
      <c r="AX19" s="66"/>
      <c r="AY19" s="66"/>
      <c r="AZ19" s="66"/>
      <c r="BA19" s="66"/>
      <c r="BB19" s="89"/>
      <c r="BC19" s="95"/>
      <c r="BD19" s="96"/>
      <c r="BE19" s="96"/>
      <c r="BF19" s="96"/>
      <c r="BG19" s="96"/>
      <c r="BH19" s="96"/>
      <c r="BI19" s="96"/>
      <c r="BJ19" s="96"/>
      <c r="BK19" s="96"/>
      <c r="BL19" s="96"/>
      <c r="BM19" s="96"/>
      <c r="BN19" s="96"/>
      <c r="BO19" s="96"/>
      <c r="BP19" s="96"/>
      <c r="BQ19" s="96"/>
      <c r="BR19" s="96"/>
      <c r="BS19" s="96"/>
      <c r="BT19" s="96"/>
      <c r="BU19" s="96"/>
      <c r="BV19" s="96"/>
      <c r="BW19" s="96"/>
      <c r="BX19" s="97"/>
      <c r="BY19" s="95"/>
      <c r="BZ19" s="96"/>
      <c r="CA19" s="96"/>
      <c r="CB19" s="96"/>
      <c r="CC19" s="96"/>
      <c r="CD19" s="96"/>
      <c r="CE19" s="96"/>
      <c r="CF19" s="96"/>
      <c r="CG19" s="96"/>
      <c r="CH19" s="96"/>
      <c r="CI19" s="96"/>
      <c r="CJ19" s="96"/>
      <c r="CK19" s="96"/>
      <c r="CL19" s="96"/>
      <c r="CM19" s="96"/>
      <c r="CN19" s="97"/>
      <c r="CO19" s="95"/>
      <c r="CP19" s="96"/>
      <c r="CQ19" s="96"/>
      <c r="CR19" s="96"/>
      <c r="CS19" s="96"/>
      <c r="CT19" s="96"/>
      <c r="CU19" s="96"/>
      <c r="CV19" s="96"/>
      <c r="CW19" s="96"/>
      <c r="CX19" s="96"/>
      <c r="CY19" s="96"/>
      <c r="CZ19" s="96"/>
      <c r="DA19" s="96"/>
      <c r="DB19" s="96"/>
      <c r="DC19" s="96"/>
      <c r="DD19" s="99"/>
    </row>
    <row r="20" spans="1:108" ht="24" customHeight="1">
      <c r="A20" s="100" t="s">
        <v>216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1"/>
      <c r="AB20" s="85" t="s">
        <v>217</v>
      </c>
      <c r="AC20" s="86"/>
      <c r="AD20" s="86"/>
      <c r="AE20" s="86"/>
      <c r="AF20" s="86"/>
      <c r="AG20" s="87"/>
      <c r="AH20" s="90" t="s">
        <v>218</v>
      </c>
      <c r="AI20" s="86"/>
      <c r="AJ20" s="86"/>
      <c r="AK20" s="86"/>
      <c r="AL20" s="86"/>
      <c r="AM20" s="86"/>
      <c r="AN20" s="86"/>
      <c r="AO20" s="86"/>
      <c r="AP20" s="86"/>
      <c r="AQ20" s="86"/>
      <c r="AR20" s="86"/>
      <c r="AS20" s="86"/>
      <c r="AT20" s="86"/>
      <c r="AU20" s="86"/>
      <c r="AV20" s="86"/>
      <c r="AW20" s="86"/>
      <c r="AX20" s="86"/>
      <c r="AY20" s="86"/>
      <c r="AZ20" s="86"/>
      <c r="BA20" s="86"/>
      <c r="BB20" s="87"/>
      <c r="BC20" s="92">
        <f>BC21+BC25</f>
        <v>0</v>
      </c>
      <c r="BD20" s="93"/>
      <c r="BE20" s="93"/>
      <c r="BF20" s="93"/>
      <c r="BG20" s="93"/>
      <c r="BH20" s="93"/>
      <c r="BI20" s="93"/>
      <c r="BJ20" s="93"/>
      <c r="BK20" s="93"/>
      <c r="BL20" s="93"/>
      <c r="BM20" s="93"/>
      <c r="BN20" s="93"/>
      <c r="BO20" s="93"/>
      <c r="BP20" s="93"/>
      <c r="BQ20" s="93"/>
      <c r="BR20" s="93"/>
      <c r="BS20" s="93"/>
      <c r="BT20" s="93"/>
      <c r="BU20" s="93"/>
      <c r="BV20" s="93"/>
      <c r="BW20" s="93"/>
      <c r="BX20" s="94"/>
      <c r="BY20" s="92">
        <f>BY21+BY25</f>
        <v>-305406.79000000004</v>
      </c>
      <c r="BZ20" s="93"/>
      <c r="CA20" s="93"/>
      <c r="CB20" s="93"/>
      <c r="CC20" s="93"/>
      <c r="CD20" s="93"/>
      <c r="CE20" s="93"/>
      <c r="CF20" s="93"/>
      <c r="CG20" s="93"/>
      <c r="CH20" s="93"/>
      <c r="CI20" s="93"/>
      <c r="CJ20" s="93"/>
      <c r="CK20" s="93"/>
      <c r="CL20" s="93"/>
      <c r="CM20" s="93"/>
      <c r="CN20" s="94"/>
      <c r="CO20" s="92">
        <f>BC20-BY20</f>
        <v>305406.79000000004</v>
      </c>
      <c r="CP20" s="93"/>
      <c r="CQ20" s="93"/>
      <c r="CR20" s="93"/>
      <c r="CS20" s="93"/>
      <c r="CT20" s="93"/>
      <c r="CU20" s="93"/>
      <c r="CV20" s="93"/>
      <c r="CW20" s="93"/>
      <c r="CX20" s="93"/>
      <c r="CY20" s="93"/>
      <c r="CZ20" s="93"/>
      <c r="DA20" s="93"/>
      <c r="DB20" s="93"/>
      <c r="DC20" s="93"/>
      <c r="DD20" s="98"/>
    </row>
    <row r="21" spans="1:108" ht="13.5" customHeight="1">
      <c r="A21" s="81" t="str">
        <f>'[1]Месячный отчет Источники в Exce'!D5</f>
        <v> Увеличение остатков средств бюджетов</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2"/>
      <c r="AB21" s="85" t="s">
        <v>219</v>
      </c>
      <c r="AC21" s="86"/>
      <c r="AD21" s="86"/>
      <c r="AE21" s="86"/>
      <c r="AF21" s="86"/>
      <c r="AG21" s="87"/>
      <c r="AH21" s="90" t="str">
        <f>'[1]Месячный отчет Источники в Exce'!F5</f>
        <v>000 01 05 00 00 00 0000 500</v>
      </c>
      <c r="AI21" s="86"/>
      <c r="AJ21" s="86"/>
      <c r="AK21" s="86"/>
      <c r="AL21" s="86"/>
      <c r="AM21" s="86"/>
      <c r="AN21" s="86"/>
      <c r="AO21" s="86"/>
      <c r="AP21" s="86"/>
      <c r="AQ21" s="86"/>
      <c r="AR21" s="86"/>
      <c r="AS21" s="86"/>
      <c r="AT21" s="86"/>
      <c r="AU21" s="86"/>
      <c r="AV21" s="86"/>
      <c r="AW21" s="86"/>
      <c r="AX21" s="86"/>
      <c r="AY21" s="86"/>
      <c r="AZ21" s="86"/>
      <c r="BA21" s="86"/>
      <c r="BB21" s="87"/>
      <c r="BC21" s="92">
        <f>BC23</f>
        <v>-7952000</v>
      </c>
      <c r="BD21" s="93"/>
      <c r="BE21" s="93"/>
      <c r="BF21" s="93"/>
      <c r="BG21" s="93"/>
      <c r="BH21" s="93"/>
      <c r="BI21" s="93"/>
      <c r="BJ21" s="93"/>
      <c r="BK21" s="93"/>
      <c r="BL21" s="93"/>
      <c r="BM21" s="93"/>
      <c r="BN21" s="93"/>
      <c r="BO21" s="93"/>
      <c r="BP21" s="93"/>
      <c r="BQ21" s="93"/>
      <c r="BR21" s="93"/>
      <c r="BS21" s="93"/>
      <c r="BT21" s="93"/>
      <c r="BU21" s="93"/>
      <c r="BV21" s="93"/>
      <c r="BW21" s="93"/>
      <c r="BX21" s="94"/>
      <c r="BY21" s="92">
        <f>BY23</f>
        <v>-3657685.19</v>
      </c>
      <c r="BZ21" s="93"/>
      <c r="CA21" s="93"/>
      <c r="CB21" s="93"/>
      <c r="CC21" s="93"/>
      <c r="CD21" s="93"/>
      <c r="CE21" s="93"/>
      <c r="CF21" s="93"/>
      <c r="CG21" s="93"/>
      <c r="CH21" s="93"/>
      <c r="CI21" s="93"/>
      <c r="CJ21" s="93"/>
      <c r="CK21" s="93"/>
      <c r="CL21" s="93"/>
      <c r="CM21" s="93"/>
      <c r="CN21" s="94"/>
      <c r="CO21" s="92">
        <f>BC21-BY21</f>
        <v>-4294314.8100000005</v>
      </c>
      <c r="CP21" s="93"/>
      <c r="CQ21" s="93"/>
      <c r="CR21" s="93"/>
      <c r="CS21" s="93"/>
      <c r="CT21" s="93"/>
      <c r="CU21" s="93"/>
      <c r="CV21" s="93"/>
      <c r="CW21" s="93"/>
      <c r="CX21" s="93"/>
      <c r="CY21" s="93"/>
      <c r="CZ21" s="93"/>
      <c r="DA21" s="93"/>
      <c r="DB21" s="93"/>
      <c r="DC21" s="93"/>
      <c r="DD21" s="98"/>
    </row>
    <row r="22" spans="1:108" ht="13.5" customHeight="1">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4"/>
      <c r="AB22" s="88"/>
      <c r="AC22" s="66"/>
      <c r="AD22" s="66"/>
      <c r="AE22" s="66"/>
      <c r="AF22" s="66"/>
      <c r="AG22" s="89"/>
      <c r="AH22" s="91"/>
      <c r="AI22" s="66"/>
      <c r="AJ22" s="66"/>
      <c r="AK22" s="66"/>
      <c r="AL22" s="66"/>
      <c r="AM22" s="66"/>
      <c r="AN22" s="66"/>
      <c r="AO22" s="66"/>
      <c r="AP22" s="66"/>
      <c r="AQ22" s="66"/>
      <c r="AR22" s="66"/>
      <c r="AS22" s="66"/>
      <c r="AT22" s="66"/>
      <c r="AU22" s="66"/>
      <c r="AV22" s="66"/>
      <c r="AW22" s="66"/>
      <c r="AX22" s="66"/>
      <c r="AY22" s="66"/>
      <c r="AZ22" s="66"/>
      <c r="BA22" s="66"/>
      <c r="BB22" s="89"/>
      <c r="BC22" s="95"/>
      <c r="BD22" s="96"/>
      <c r="BE22" s="96"/>
      <c r="BF22" s="96"/>
      <c r="BG22" s="96"/>
      <c r="BH22" s="96"/>
      <c r="BI22" s="96"/>
      <c r="BJ22" s="96"/>
      <c r="BK22" s="96"/>
      <c r="BL22" s="96"/>
      <c r="BM22" s="96"/>
      <c r="BN22" s="96"/>
      <c r="BO22" s="96"/>
      <c r="BP22" s="96"/>
      <c r="BQ22" s="96"/>
      <c r="BR22" s="96"/>
      <c r="BS22" s="96"/>
      <c r="BT22" s="96"/>
      <c r="BU22" s="96"/>
      <c r="BV22" s="96"/>
      <c r="BW22" s="96"/>
      <c r="BX22" s="97"/>
      <c r="BY22" s="95"/>
      <c r="BZ22" s="96"/>
      <c r="CA22" s="96"/>
      <c r="CB22" s="96"/>
      <c r="CC22" s="96"/>
      <c r="CD22" s="96"/>
      <c r="CE22" s="96"/>
      <c r="CF22" s="96"/>
      <c r="CG22" s="96"/>
      <c r="CH22" s="96"/>
      <c r="CI22" s="96"/>
      <c r="CJ22" s="96"/>
      <c r="CK22" s="96"/>
      <c r="CL22" s="96"/>
      <c r="CM22" s="96"/>
      <c r="CN22" s="97"/>
      <c r="CO22" s="95"/>
      <c r="CP22" s="96"/>
      <c r="CQ22" s="96"/>
      <c r="CR22" s="96"/>
      <c r="CS22" s="96"/>
      <c r="CT22" s="96"/>
      <c r="CU22" s="96"/>
      <c r="CV22" s="96"/>
      <c r="CW22" s="96"/>
      <c r="CX22" s="96"/>
      <c r="CY22" s="96"/>
      <c r="CZ22" s="96"/>
      <c r="DA22" s="96"/>
      <c r="DB22" s="96"/>
      <c r="DC22" s="96"/>
      <c r="DD22" s="99"/>
    </row>
    <row r="23" spans="1:108" ht="13.5" customHeight="1">
      <c r="A23" s="71" t="str">
        <f>'[1]Месячный отчет Источники в Exce'!D7</f>
        <v> Увеличение прочих остатков денежных средств бюджетов</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2"/>
      <c r="AB23" s="73" t="s">
        <v>219</v>
      </c>
      <c r="AC23" s="74"/>
      <c r="AD23" s="74"/>
      <c r="AE23" s="74"/>
      <c r="AF23" s="74"/>
      <c r="AG23" s="74"/>
      <c r="AH23" s="74" t="str">
        <f>'[1]Месячный отчет Источники в Exce'!F7</f>
        <v>000 01 05 02 01 00 0000 510</v>
      </c>
      <c r="AI23" s="74"/>
      <c r="AJ23" s="74"/>
      <c r="AK23" s="74"/>
      <c r="AL23" s="74"/>
      <c r="AM23" s="74"/>
      <c r="AN23" s="74"/>
      <c r="AO23" s="74"/>
      <c r="AP23" s="74"/>
      <c r="AQ23" s="74"/>
      <c r="AR23" s="74"/>
      <c r="AS23" s="74"/>
      <c r="AT23" s="74"/>
      <c r="AU23" s="74"/>
      <c r="AV23" s="74"/>
      <c r="AW23" s="74"/>
      <c r="AX23" s="74"/>
      <c r="AY23" s="74"/>
      <c r="AZ23" s="74"/>
      <c r="BA23" s="74"/>
      <c r="BB23" s="74"/>
      <c r="BC23" s="75">
        <f>BC24</f>
        <v>-7952000</v>
      </c>
      <c r="BD23" s="75"/>
      <c r="BE23" s="75"/>
      <c r="BF23" s="75"/>
      <c r="BG23" s="75"/>
      <c r="BH23" s="75"/>
      <c r="BI23" s="75"/>
      <c r="BJ23" s="75"/>
      <c r="BK23" s="75"/>
      <c r="BL23" s="75"/>
      <c r="BM23" s="75"/>
      <c r="BN23" s="75"/>
      <c r="BO23" s="75"/>
      <c r="BP23" s="75"/>
      <c r="BQ23" s="75"/>
      <c r="BR23" s="75"/>
      <c r="BS23" s="75"/>
      <c r="BT23" s="75"/>
      <c r="BU23" s="75"/>
      <c r="BV23" s="75"/>
      <c r="BW23" s="75"/>
      <c r="BX23" s="75"/>
      <c r="BY23" s="75">
        <f>BY24</f>
        <v>-3657685.19</v>
      </c>
      <c r="BZ23" s="75"/>
      <c r="CA23" s="75"/>
      <c r="CB23" s="75"/>
      <c r="CC23" s="75"/>
      <c r="CD23" s="75"/>
      <c r="CE23" s="75"/>
      <c r="CF23" s="75"/>
      <c r="CG23" s="75"/>
      <c r="CH23" s="75"/>
      <c r="CI23" s="75"/>
      <c r="CJ23" s="75"/>
      <c r="CK23" s="75"/>
      <c r="CL23" s="75"/>
      <c r="CM23" s="75"/>
      <c r="CN23" s="75"/>
      <c r="CO23" s="75">
        <f>BC23-BY23</f>
        <v>-4294314.8100000005</v>
      </c>
      <c r="CP23" s="75"/>
      <c r="CQ23" s="75"/>
      <c r="CR23" s="75"/>
      <c r="CS23" s="75"/>
      <c r="CT23" s="75"/>
      <c r="CU23" s="75"/>
      <c r="CV23" s="75"/>
      <c r="CW23" s="75"/>
      <c r="CX23" s="75"/>
      <c r="CY23" s="75"/>
      <c r="CZ23" s="75"/>
      <c r="DA23" s="75"/>
      <c r="DB23" s="75"/>
      <c r="DC23" s="75"/>
      <c r="DD23" s="76"/>
    </row>
    <row r="24" spans="1:108" ht="13.5" customHeight="1">
      <c r="A24" s="71" t="str">
        <f>'[1]Месячный отчет Источники в Exce'!D8</f>
        <v> Увеличение прочих остатков денежных средств бюджетов поселений</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2"/>
      <c r="AB24" s="73" t="s">
        <v>219</v>
      </c>
      <c r="AC24" s="74"/>
      <c r="AD24" s="74"/>
      <c r="AE24" s="74"/>
      <c r="AF24" s="74"/>
      <c r="AG24" s="74"/>
      <c r="AH24" s="74" t="str">
        <f>'[1]Месячный отчет Источники в Exce'!F8</f>
        <v>000 01 05 02 01 10 0000 510</v>
      </c>
      <c r="AI24" s="74"/>
      <c r="AJ24" s="74"/>
      <c r="AK24" s="74"/>
      <c r="AL24" s="74"/>
      <c r="AM24" s="74"/>
      <c r="AN24" s="74"/>
      <c r="AO24" s="74"/>
      <c r="AP24" s="74"/>
      <c r="AQ24" s="74"/>
      <c r="AR24" s="74"/>
      <c r="AS24" s="74"/>
      <c r="AT24" s="74"/>
      <c r="AU24" s="74"/>
      <c r="AV24" s="74"/>
      <c r="AW24" s="74"/>
      <c r="AX24" s="74"/>
      <c r="AY24" s="74"/>
      <c r="AZ24" s="74"/>
      <c r="BA24" s="74"/>
      <c r="BB24" s="74"/>
      <c r="BC24" s="77">
        <v>-7952000</v>
      </c>
      <c r="BD24" s="78"/>
      <c r="BE24" s="78"/>
      <c r="BF24" s="78"/>
      <c r="BG24" s="78"/>
      <c r="BH24" s="78"/>
      <c r="BI24" s="78"/>
      <c r="BJ24" s="78"/>
      <c r="BK24" s="78"/>
      <c r="BL24" s="78"/>
      <c r="BM24" s="78"/>
      <c r="BN24" s="78"/>
      <c r="BO24" s="78"/>
      <c r="BP24" s="78"/>
      <c r="BQ24" s="78"/>
      <c r="BR24" s="78"/>
      <c r="BS24" s="78"/>
      <c r="BT24" s="78"/>
      <c r="BU24" s="78"/>
      <c r="BV24" s="78"/>
      <c r="BW24" s="78"/>
      <c r="BX24" s="79"/>
      <c r="BY24" s="77">
        <v>-3657685.19</v>
      </c>
      <c r="BZ24" s="78"/>
      <c r="CA24" s="78"/>
      <c r="CB24" s="78"/>
      <c r="CC24" s="78"/>
      <c r="CD24" s="78"/>
      <c r="CE24" s="78"/>
      <c r="CF24" s="78"/>
      <c r="CG24" s="78"/>
      <c r="CH24" s="78"/>
      <c r="CI24" s="78"/>
      <c r="CJ24" s="78"/>
      <c r="CK24" s="78"/>
      <c r="CL24" s="78"/>
      <c r="CM24" s="78"/>
      <c r="CN24" s="79"/>
      <c r="CO24" s="77">
        <f>BC24-BY24</f>
        <v>-4294314.8100000005</v>
      </c>
      <c r="CP24" s="78"/>
      <c r="CQ24" s="78"/>
      <c r="CR24" s="78"/>
      <c r="CS24" s="78"/>
      <c r="CT24" s="78"/>
      <c r="CU24" s="78"/>
      <c r="CV24" s="78"/>
      <c r="CW24" s="78"/>
      <c r="CX24" s="78"/>
      <c r="CY24" s="78"/>
      <c r="CZ24" s="78"/>
      <c r="DA24" s="78"/>
      <c r="DB24" s="78"/>
      <c r="DC24" s="78"/>
      <c r="DD24" s="80"/>
    </row>
    <row r="25" spans="1:108" ht="13.5" customHeight="1">
      <c r="A25" s="71" t="str">
        <f>'[1]Месячный отчет Источники в Exce'!D9</f>
        <v> Уменьшение остатков средств бюджетов</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2"/>
      <c r="AB25" s="73" t="s">
        <v>220</v>
      </c>
      <c r="AC25" s="74"/>
      <c r="AD25" s="74"/>
      <c r="AE25" s="74"/>
      <c r="AF25" s="74"/>
      <c r="AG25" s="74"/>
      <c r="AH25" s="74" t="str">
        <f>'[1]Месячный отчет Источники в Exce'!F9</f>
        <v>000 01 05 00 00 00 0000 600</v>
      </c>
      <c r="AI25" s="74"/>
      <c r="AJ25" s="74"/>
      <c r="AK25" s="74"/>
      <c r="AL25" s="74"/>
      <c r="AM25" s="74"/>
      <c r="AN25" s="74"/>
      <c r="AO25" s="74"/>
      <c r="AP25" s="74"/>
      <c r="AQ25" s="74"/>
      <c r="AR25" s="74"/>
      <c r="AS25" s="74"/>
      <c r="AT25" s="74"/>
      <c r="AU25" s="74"/>
      <c r="AV25" s="74"/>
      <c r="AW25" s="74"/>
      <c r="AX25" s="74"/>
      <c r="AY25" s="74"/>
      <c r="AZ25" s="74"/>
      <c r="BA25" s="74"/>
      <c r="BB25" s="74"/>
      <c r="BC25" s="75">
        <f>BC26</f>
        <v>7952000</v>
      </c>
      <c r="BD25" s="75"/>
      <c r="BE25" s="75"/>
      <c r="BF25" s="75"/>
      <c r="BG25" s="75"/>
      <c r="BH25" s="75"/>
      <c r="BI25" s="75"/>
      <c r="BJ25" s="75"/>
      <c r="BK25" s="75"/>
      <c r="BL25" s="75"/>
      <c r="BM25" s="75"/>
      <c r="BN25" s="75"/>
      <c r="BO25" s="75"/>
      <c r="BP25" s="75"/>
      <c r="BQ25" s="75"/>
      <c r="BR25" s="75"/>
      <c r="BS25" s="75"/>
      <c r="BT25" s="75"/>
      <c r="BU25" s="75"/>
      <c r="BV25" s="75"/>
      <c r="BW25" s="75"/>
      <c r="BX25" s="75"/>
      <c r="BY25" s="75">
        <f>BY26</f>
        <v>3352278.4</v>
      </c>
      <c r="BZ25" s="75"/>
      <c r="CA25" s="75"/>
      <c r="CB25" s="75"/>
      <c r="CC25" s="75"/>
      <c r="CD25" s="75"/>
      <c r="CE25" s="75"/>
      <c r="CF25" s="75"/>
      <c r="CG25" s="75"/>
      <c r="CH25" s="75"/>
      <c r="CI25" s="75"/>
      <c r="CJ25" s="75"/>
      <c r="CK25" s="75"/>
      <c r="CL25" s="75"/>
      <c r="CM25" s="75"/>
      <c r="CN25" s="75"/>
      <c r="CO25" s="75" t="s">
        <v>221</v>
      </c>
      <c r="CP25" s="75"/>
      <c r="CQ25" s="75"/>
      <c r="CR25" s="75"/>
      <c r="CS25" s="75"/>
      <c r="CT25" s="75"/>
      <c r="CU25" s="75"/>
      <c r="CV25" s="75"/>
      <c r="CW25" s="75"/>
      <c r="CX25" s="75"/>
      <c r="CY25" s="75"/>
      <c r="CZ25" s="75"/>
      <c r="DA25" s="75"/>
      <c r="DB25" s="75"/>
      <c r="DC25" s="75"/>
      <c r="DD25" s="76"/>
    </row>
    <row r="26" spans="1:108" ht="13.5" customHeight="1">
      <c r="A26" s="71" t="str">
        <f>'[1]Месячный отчет Источники в Exce'!D10</f>
        <v> Уменьшение прочих остатков средств бюджетов</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2"/>
      <c r="AB26" s="73" t="s">
        <v>220</v>
      </c>
      <c r="AC26" s="74"/>
      <c r="AD26" s="74"/>
      <c r="AE26" s="74"/>
      <c r="AF26" s="74"/>
      <c r="AG26" s="74"/>
      <c r="AH26" s="74" t="str">
        <f>'[1]Месячный отчет Источники в Exce'!F10</f>
        <v>000 01 05 02 00 00 0000 600</v>
      </c>
      <c r="AI26" s="74"/>
      <c r="AJ26" s="74"/>
      <c r="AK26" s="74"/>
      <c r="AL26" s="74"/>
      <c r="AM26" s="74"/>
      <c r="AN26" s="74"/>
      <c r="AO26" s="74"/>
      <c r="AP26" s="74"/>
      <c r="AQ26" s="74"/>
      <c r="AR26" s="74"/>
      <c r="AS26" s="74"/>
      <c r="AT26" s="74"/>
      <c r="AU26" s="74"/>
      <c r="AV26" s="74"/>
      <c r="AW26" s="74"/>
      <c r="AX26" s="74"/>
      <c r="AY26" s="74"/>
      <c r="AZ26" s="74"/>
      <c r="BA26" s="74"/>
      <c r="BB26" s="74"/>
      <c r="BC26" s="75">
        <f>BC27</f>
        <v>7952000</v>
      </c>
      <c r="BD26" s="75"/>
      <c r="BE26" s="75"/>
      <c r="BF26" s="75"/>
      <c r="BG26" s="75"/>
      <c r="BH26" s="75"/>
      <c r="BI26" s="75"/>
      <c r="BJ26" s="75"/>
      <c r="BK26" s="75"/>
      <c r="BL26" s="75"/>
      <c r="BM26" s="75"/>
      <c r="BN26" s="75"/>
      <c r="BO26" s="75"/>
      <c r="BP26" s="75"/>
      <c r="BQ26" s="75"/>
      <c r="BR26" s="75"/>
      <c r="BS26" s="75"/>
      <c r="BT26" s="75"/>
      <c r="BU26" s="75"/>
      <c r="BV26" s="75"/>
      <c r="BW26" s="75"/>
      <c r="BX26" s="75"/>
      <c r="BY26" s="75">
        <f>BY27</f>
        <v>3352278.4</v>
      </c>
      <c r="BZ26" s="75"/>
      <c r="CA26" s="75"/>
      <c r="CB26" s="75"/>
      <c r="CC26" s="75"/>
      <c r="CD26" s="75"/>
      <c r="CE26" s="75"/>
      <c r="CF26" s="75"/>
      <c r="CG26" s="75"/>
      <c r="CH26" s="75"/>
      <c r="CI26" s="75"/>
      <c r="CJ26" s="75"/>
      <c r="CK26" s="75"/>
      <c r="CL26" s="75"/>
      <c r="CM26" s="75"/>
      <c r="CN26" s="75"/>
      <c r="CO26" s="75" t="s">
        <v>221</v>
      </c>
      <c r="CP26" s="75"/>
      <c r="CQ26" s="75"/>
      <c r="CR26" s="75"/>
      <c r="CS26" s="75"/>
      <c r="CT26" s="75"/>
      <c r="CU26" s="75"/>
      <c r="CV26" s="75"/>
      <c r="CW26" s="75"/>
      <c r="CX26" s="75"/>
      <c r="CY26" s="75"/>
      <c r="CZ26" s="75"/>
      <c r="DA26" s="75"/>
      <c r="DB26" s="75"/>
      <c r="DC26" s="75"/>
      <c r="DD26" s="76"/>
    </row>
    <row r="27" spans="1:108" ht="13.5" customHeight="1">
      <c r="A27" s="71" t="str">
        <f>'[1]Месячный отчет Источники в Exce'!D11</f>
        <v> Уменьшение прочих остатков денежных средств бюджетов</v>
      </c>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2"/>
      <c r="AB27" s="73" t="s">
        <v>220</v>
      </c>
      <c r="AC27" s="74"/>
      <c r="AD27" s="74"/>
      <c r="AE27" s="74"/>
      <c r="AF27" s="74"/>
      <c r="AG27" s="74"/>
      <c r="AH27" s="74" t="str">
        <f>'[1]Месячный отчет Источники в Exce'!F11</f>
        <v>000 01 05 02 01 00 0000 610</v>
      </c>
      <c r="AI27" s="74"/>
      <c r="AJ27" s="74"/>
      <c r="AK27" s="74"/>
      <c r="AL27" s="74"/>
      <c r="AM27" s="74"/>
      <c r="AN27" s="74"/>
      <c r="AO27" s="74"/>
      <c r="AP27" s="74"/>
      <c r="AQ27" s="74"/>
      <c r="AR27" s="74"/>
      <c r="AS27" s="74"/>
      <c r="AT27" s="74"/>
      <c r="AU27" s="74"/>
      <c r="AV27" s="74"/>
      <c r="AW27" s="74"/>
      <c r="AX27" s="74"/>
      <c r="AY27" s="74"/>
      <c r="AZ27" s="74"/>
      <c r="BA27" s="74"/>
      <c r="BB27" s="74"/>
      <c r="BC27" s="75">
        <f>BC28</f>
        <v>7952000</v>
      </c>
      <c r="BD27" s="75"/>
      <c r="BE27" s="75"/>
      <c r="BF27" s="75"/>
      <c r="BG27" s="75"/>
      <c r="BH27" s="75"/>
      <c r="BI27" s="75"/>
      <c r="BJ27" s="75"/>
      <c r="BK27" s="75"/>
      <c r="BL27" s="75"/>
      <c r="BM27" s="75"/>
      <c r="BN27" s="75"/>
      <c r="BO27" s="75"/>
      <c r="BP27" s="75"/>
      <c r="BQ27" s="75"/>
      <c r="BR27" s="75"/>
      <c r="BS27" s="75"/>
      <c r="BT27" s="75"/>
      <c r="BU27" s="75"/>
      <c r="BV27" s="75"/>
      <c r="BW27" s="75"/>
      <c r="BX27" s="75"/>
      <c r="BY27" s="75">
        <f>BY28</f>
        <v>3352278.4</v>
      </c>
      <c r="BZ27" s="75"/>
      <c r="CA27" s="75"/>
      <c r="CB27" s="75"/>
      <c r="CC27" s="75"/>
      <c r="CD27" s="75"/>
      <c r="CE27" s="75"/>
      <c r="CF27" s="75"/>
      <c r="CG27" s="75"/>
      <c r="CH27" s="75"/>
      <c r="CI27" s="75"/>
      <c r="CJ27" s="75"/>
      <c r="CK27" s="75"/>
      <c r="CL27" s="75"/>
      <c r="CM27" s="75"/>
      <c r="CN27" s="75"/>
      <c r="CO27" s="75" t="s">
        <v>221</v>
      </c>
      <c r="CP27" s="75"/>
      <c r="CQ27" s="75"/>
      <c r="CR27" s="75"/>
      <c r="CS27" s="75"/>
      <c r="CT27" s="75"/>
      <c r="CU27" s="75"/>
      <c r="CV27" s="75"/>
      <c r="CW27" s="75"/>
      <c r="CX27" s="75"/>
      <c r="CY27" s="75"/>
      <c r="CZ27" s="75"/>
      <c r="DA27" s="75"/>
      <c r="DB27" s="75"/>
      <c r="DC27" s="75"/>
      <c r="DD27" s="76"/>
    </row>
    <row r="28" spans="1:108" ht="13.5" customHeight="1">
      <c r="A28" s="71" t="str">
        <f>'[1]Месячный отчет Источники в Exce'!D12</f>
        <v> Уменьшение прочих остатков денежных средств бюджетов поселений</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2"/>
      <c r="AB28" s="73" t="s">
        <v>220</v>
      </c>
      <c r="AC28" s="74"/>
      <c r="AD28" s="74"/>
      <c r="AE28" s="74"/>
      <c r="AF28" s="74"/>
      <c r="AG28" s="74"/>
      <c r="AH28" s="74" t="str">
        <f>'[1]Месячный отчет Источники в Exce'!F12</f>
        <v>000 01 05 02 01 10 0000 610</v>
      </c>
      <c r="AI28" s="74"/>
      <c r="AJ28" s="74"/>
      <c r="AK28" s="74"/>
      <c r="AL28" s="74"/>
      <c r="AM28" s="74"/>
      <c r="AN28" s="74"/>
      <c r="AO28" s="74"/>
      <c r="AP28" s="74"/>
      <c r="AQ28" s="74"/>
      <c r="AR28" s="74"/>
      <c r="AS28" s="74"/>
      <c r="AT28" s="74"/>
      <c r="AU28" s="74"/>
      <c r="AV28" s="74"/>
      <c r="AW28" s="74"/>
      <c r="AX28" s="74"/>
      <c r="AY28" s="74"/>
      <c r="AZ28" s="74"/>
      <c r="BA28" s="74"/>
      <c r="BB28" s="74"/>
      <c r="BC28" s="75">
        <v>7952000</v>
      </c>
      <c r="BD28" s="75"/>
      <c r="BE28" s="75"/>
      <c r="BF28" s="75"/>
      <c r="BG28" s="75"/>
      <c r="BH28" s="75"/>
      <c r="BI28" s="75"/>
      <c r="BJ28" s="75"/>
      <c r="BK28" s="75"/>
      <c r="BL28" s="75"/>
      <c r="BM28" s="75"/>
      <c r="BN28" s="75"/>
      <c r="BO28" s="75"/>
      <c r="BP28" s="75"/>
      <c r="BQ28" s="75"/>
      <c r="BR28" s="75"/>
      <c r="BS28" s="75"/>
      <c r="BT28" s="75"/>
      <c r="BU28" s="75"/>
      <c r="BV28" s="75"/>
      <c r="BW28" s="75"/>
      <c r="BX28" s="75"/>
      <c r="BY28" s="75">
        <v>3352278.4</v>
      </c>
      <c r="BZ28" s="75"/>
      <c r="CA28" s="75"/>
      <c r="CB28" s="75"/>
      <c r="CC28" s="75"/>
      <c r="CD28" s="75"/>
      <c r="CE28" s="75"/>
      <c r="CF28" s="75"/>
      <c r="CG28" s="75"/>
      <c r="CH28" s="75"/>
      <c r="CI28" s="75"/>
      <c r="CJ28" s="75"/>
      <c r="CK28" s="75"/>
      <c r="CL28" s="75"/>
      <c r="CM28" s="75"/>
      <c r="CN28" s="75"/>
      <c r="CO28" s="75" t="s">
        <v>221</v>
      </c>
      <c r="CP28" s="75"/>
      <c r="CQ28" s="75"/>
      <c r="CR28" s="75"/>
      <c r="CS28" s="75"/>
      <c r="CT28" s="75"/>
      <c r="CU28" s="75"/>
      <c r="CV28" s="75"/>
      <c r="CW28" s="75"/>
      <c r="CX28" s="75"/>
      <c r="CY28" s="75"/>
      <c r="CZ28" s="75"/>
      <c r="DA28" s="75"/>
      <c r="DB28" s="75"/>
      <c r="DC28" s="75"/>
      <c r="DD28" s="76"/>
    </row>
    <row r="29" spans="29:32" ht="13.5" customHeight="1">
      <c r="AC29" s="48"/>
      <c r="AD29" s="48"/>
      <c r="AE29" s="48"/>
      <c r="AF29" s="48"/>
    </row>
    <row r="30" spans="1:108" ht="13.5" customHeight="1">
      <c r="A30" s="49" t="s">
        <v>222</v>
      </c>
      <c r="B30" s="49"/>
      <c r="C30" s="49"/>
      <c r="D30" s="49"/>
      <c r="E30" s="49"/>
      <c r="F30" s="49"/>
      <c r="G30" s="49"/>
      <c r="H30" s="49"/>
      <c r="I30" s="49"/>
      <c r="J30" s="49"/>
      <c r="K30" s="49"/>
      <c r="L30" s="49"/>
      <c r="M30" s="49"/>
      <c r="N30" s="49"/>
      <c r="O30" s="70"/>
      <c r="P30" s="70"/>
      <c r="Q30" s="70"/>
      <c r="R30" s="70"/>
      <c r="S30" s="70"/>
      <c r="T30" s="70"/>
      <c r="U30" s="70"/>
      <c r="V30" s="70"/>
      <c r="W30" s="70"/>
      <c r="X30" s="70"/>
      <c r="Y30" s="70"/>
      <c r="Z30" s="70"/>
      <c r="AA30" s="70"/>
      <c r="AB30" s="70"/>
      <c r="AC30" s="70"/>
      <c r="AD30" s="70"/>
      <c r="AE30" s="70"/>
      <c r="AF30" s="70"/>
      <c r="AG30" s="70"/>
      <c r="AH30" s="70"/>
      <c r="AI30" s="49"/>
      <c r="AJ30" s="49"/>
      <c r="AK30" s="49"/>
      <c r="AL30" s="70" t="s">
        <v>487</v>
      </c>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69" t="s">
        <v>223</v>
      </c>
      <c r="P31" s="69"/>
      <c r="Q31" s="69"/>
      <c r="R31" s="69"/>
      <c r="S31" s="69"/>
      <c r="T31" s="69"/>
      <c r="U31" s="69"/>
      <c r="V31" s="69"/>
      <c r="W31" s="69"/>
      <c r="X31" s="69"/>
      <c r="Y31" s="69"/>
      <c r="Z31" s="69"/>
      <c r="AA31" s="69"/>
      <c r="AB31" s="69"/>
      <c r="AC31" s="69"/>
      <c r="AD31" s="69"/>
      <c r="AE31" s="69"/>
      <c r="AF31" s="69"/>
      <c r="AG31" s="69"/>
      <c r="AH31" s="69"/>
      <c r="AI31" s="49"/>
      <c r="AJ31" s="49"/>
      <c r="AK31" s="49"/>
      <c r="AL31" s="69" t="s">
        <v>224</v>
      </c>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225</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226</v>
      </c>
      <c r="B34" s="49"/>
      <c r="C34" s="49"/>
      <c r="D34" s="49"/>
      <c r="E34" s="49"/>
      <c r="F34" s="49"/>
      <c r="G34" s="49"/>
      <c r="H34" s="49"/>
      <c r="I34" s="49"/>
      <c r="J34" s="49"/>
      <c r="K34" s="49"/>
      <c r="L34" s="49"/>
      <c r="M34" s="49"/>
      <c r="N34" s="49"/>
      <c r="O34" s="49"/>
      <c r="P34" s="49"/>
      <c r="Q34" s="49"/>
      <c r="R34" s="49"/>
      <c r="S34" s="49"/>
      <c r="T34" s="49"/>
      <c r="U34" s="49"/>
      <c r="V34" s="49"/>
      <c r="W34" s="49"/>
      <c r="X34" s="70"/>
      <c r="Y34" s="70"/>
      <c r="Z34" s="70"/>
      <c r="AA34" s="70"/>
      <c r="AB34" s="70"/>
      <c r="AC34" s="70"/>
      <c r="AD34" s="70"/>
      <c r="AE34" s="70"/>
      <c r="AF34" s="70"/>
      <c r="AG34" s="70"/>
      <c r="AH34" s="70"/>
      <c r="AI34" s="70"/>
      <c r="AJ34" s="70"/>
      <c r="AK34" s="70"/>
      <c r="AL34" s="70"/>
      <c r="AM34" s="70"/>
      <c r="AN34" s="70"/>
      <c r="AO34" s="70"/>
      <c r="AP34" s="70"/>
      <c r="AQ34" s="70"/>
      <c r="AR34" s="49"/>
      <c r="AS34" s="49"/>
      <c r="AT34" s="70" t="s">
        <v>488</v>
      </c>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69" t="s">
        <v>223</v>
      </c>
      <c r="Y35" s="69"/>
      <c r="Z35" s="69"/>
      <c r="AA35" s="69"/>
      <c r="AB35" s="69"/>
      <c r="AC35" s="69"/>
      <c r="AD35" s="69"/>
      <c r="AE35" s="69"/>
      <c r="AF35" s="69"/>
      <c r="AG35" s="69"/>
      <c r="AH35" s="69"/>
      <c r="AI35" s="69"/>
      <c r="AJ35" s="69"/>
      <c r="AK35" s="69"/>
      <c r="AL35" s="69"/>
      <c r="AM35" s="69"/>
      <c r="AN35" s="69"/>
      <c r="AO35" s="69"/>
      <c r="AP35" s="69"/>
      <c r="AQ35" s="69"/>
      <c r="AR35" s="51"/>
      <c r="AS35" s="51"/>
      <c r="AT35" s="69" t="s">
        <v>224</v>
      </c>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227</v>
      </c>
      <c r="B37" s="49"/>
      <c r="C37" s="49"/>
      <c r="D37" s="49"/>
      <c r="E37" s="49"/>
      <c r="F37" s="49"/>
      <c r="G37" s="49"/>
      <c r="H37" s="49"/>
      <c r="I37" s="49"/>
      <c r="J37" s="49"/>
      <c r="K37" s="49"/>
      <c r="L37" s="49"/>
      <c r="M37" s="49"/>
      <c r="N37" s="49"/>
      <c r="O37" s="49"/>
      <c r="P37" s="49"/>
      <c r="Q37" s="49"/>
      <c r="R37" s="49"/>
      <c r="S37" s="70"/>
      <c r="T37" s="70"/>
      <c r="U37" s="70"/>
      <c r="V37" s="70"/>
      <c r="W37" s="70"/>
      <c r="X37" s="70"/>
      <c r="Y37" s="70"/>
      <c r="Z37" s="70"/>
      <c r="AA37" s="70"/>
      <c r="AB37" s="70"/>
      <c r="AC37" s="70"/>
      <c r="AD37" s="70"/>
      <c r="AE37" s="70"/>
      <c r="AF37" s="70"/>
      <c r="AG37" s="70"/>
      <c r="AH37" s="70"/>
      <c r="AI37" s="70"/>
      <c r="AJ37" s="70"/>
      <c r="AK37" s="70"/>
      <c r="AL37" s="70"/>
      <c r="AM37" s="49"/>
      <c r="AN37" s="49"/>
      <c r="AO37" s="49"/>
      <c r="AP37" s="70" t="s">
        <v>489</v>
      </c>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69" t="s">
        <v>223</v>
      </c>
      <c r="T38" s="69"/>
      <c r="U38" s="69"/>
      <c r="V38" s="69"/>
      <c r="W38" s="69"/>
      <c r="X38" s="69"/>
      <c r="Y38" s="69"/>
      <c r="Z38" s="69"/>
      <c r="AA38" s="69"/>
      <c r="AB38" s="69"/>
      <c r="AC38" s="69"/>
      <c r="AD38" s="69"/>
      <c r="AE38" s="69"/>
      <c r="AF38" s="69"/>
      <c r="AG38" s="69"/>
      <c r="AH38" s="69"/>
      <c r="AI38" s="69"/>
      <c r="AJ38" s="69"/>
      <c r="AK38" s="69"/>
      <c r="AL38" s="69"/>
      <c r="AM38" s="49"/>
      <c r="AN38" s="49"/>
      <c r="AO38" s="51"/>
      <c r="AP38" s="69" t="s">
        <v>224</v>
      </c>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65" t="s">
        <v>228</v>
      </c>
      <c r="B40" s="65"/>
      <c r="C40" s="66" t="s">
        <v>230</v>
      </c>
      <c r="D40" s="66"/>
      <c r="E40" s="66"/>
      <c r="F40" s="66"/>
      <c r="G40" s="67" t="s">
        <v>228</v>
      </c>
      <c r="H40" s="67"/>
      <c r="I40" s="66" t="s">
        <v>636</v>
      </c>
      <c r="J40" s="66"/>
      <c r="K40" s="66"/>
      <c r="L40" s="66"/>
      <c r="M40" s="66"/>
      <c r="N40" s="66"/>
      <c r="O40" s="66"/>
      <c r="P40" s="66"/>
      <c r="Q40" s="66"/>
      <c r="R40" s="66"/>
      <c r="S40" s="66"/>
      <c r="T40" s="66"/>
      <c r="U40" s="66"/>
      <c r="V40" s="66"/>
      <c r="W40" s="66"/>
      <c r="X40" s="66"/>
      <c r="Y40" s="66"/>
      <c r="Z40" s="66"/>
      <c r="AA40" s="67">
        <v>20</v>
      </c>
      <c r="AB40" s="67"/>
      <c r="AC40" s="67"/>
      <c r="AD40" s="67"/>
      <c r="AE40" s="68" t="s">
        <v>541</v>
      </c>
      <c r="AF40" s="68"/>
      <c r="AG40" s="68"/>
      <c r="AH40" s="68"/>
      <c r="AI40" s="49" t="s">
        <v>229</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2:DD2"/>
    <mergeCell ref="A3:AA3"/>
    <mergeCell ref="AB3:AG3"/>
    <mergeCell ref="AH3:BB3"/>
    <mergeCell ref="BC3:BX3"/>
    <mergeCell ref="BY3:CN3"/>
    <mergeCell ref="CO3:DD3"/>
    <mergeCell ref="A4:AA4"/>
    <mergeCell ref="AB4:AG4"/>
    <mergeCell ref="AH4:BB4"/>
    <mergeCell ref="BC4:BX4"/>
    <mergeCell ref="BY4:CN4"/>
    <mergeCell ref="CO4:DD4"/>
    <mergeCell ref="A5:AA5"/>
    <mergeCell ref="AB5:AG5"/>
    <mergeCell ref="AH5:BB5"/>
    <mergeCell ref="BC5:BX5"/>
    <mergeCell ref="BY5:CN5"/>
    <mergeCell ref="CO5:DD5"/>
    <mergeCell ref="A6:AA7"/>
    <mergeCell ref="AB6:AG7"/>
    <mergeCell ref="AH6:BB7"/>
    <mergeCell ref="BC6:BX7"/>
    <mergeCell ref="BY6:CN7"/>
    <mergeCell ref="CO6:DD7"/>
    <mergeCell ref="A8:AA9"/>
    <mergeCell ref="AB8:AG9"/>
    <mergeCell ref="AH8:BB9"/>
    <mergeCell ref="BC8:BX9"/>
    <mergeCell ref="BY8:CN9"/>
    <mergeCell ref="CO8:DD9"/>
    <mergeCell ref="A10:AA11"/>
    <mergeCell ref="AB10:AG11"/>
    <mergeCell ref="AH10:BB11"/>
    <mergeCell ref="BC10:BX11"/>
    <mergeCell ref="BY10:CN11"/>
    <mergeCell ref="CO10:DD11"/>
    <mergeCell ref="A12:AA13"/>
    <mergeCell ref="AB12:AG13"/>
    <mergeCell ref="AH12:BB13"/>
    <mergeCell ref="BC12:BX13"/>
    <mergeCell ref="BY12:CN13"/>
    <mergeCell ref="CO12:DD13"/>
    <mergeCell ref="A14:AA15"/>
    <mergeCell ref="AB14:AG15"/>
    <mergeCell ref="AH14:BB15"/>
    <mergeCell ref="BC14:BX15"/>
    <mergeCell ref="BY14:CN15"/>
    <mergeCell ref="CO14:DD15"/>
    <mergeCell ref="A16:AA17"/>
    <mergeCell ref="AB16:AG17"/>
    <mergeCell ref="AH16:BB17"/>
    <mergeCell ref="BC16:BX17"/>
    <mergeCell ref="BY16:CN17"/>
    <mergeCell ref="CO16:DD17"/>
    <mergeCell ref="A18:AA19"/>
    <mergeCell ref="AB18:AG19"/>
    <mergeCell ref="AH18:BB19"/>
    <mergeCell ref="BC18:BX19"/>
    <mergeCell ref="BY18:CN19"/>
    <mergeCell ref="CO18:DD19"/>
    <mergeCell ref="A20:AA20"/>
    <mergeCell ref="AB20:AG20"/>
    <mergeCell ref="AH20:BB20"/>
    <mergeCell ref="BC20:BX20"/>
    <mergeCell ref="BY20:CN20"/>
    <mergeCell ref="CO20:DD20"/>
    <mergeCell ref="A21:AA22"/>
    <mergeCell ref="AB21:AG22"/>
    <mergeCell ref="AH21:BB22"/>
    <mergeCell ref="BC21:BX22"/>
    <mergeCell ref="BY21:CN22"/>
    <mergeCell ref="CO21:DD22"/>
    <mergeCell ref="A23:AA23"/>
    <mergeCell ref="AB23:AG23"/>
    <mergeCell ref="AH23:BB23"/>
    <mergeCell ref="BC23:BX23"/>
    <mergeCell ref="BY23:CN23"/>
    <mergeCell ref="CO23:DD23"/>
    <mergeCell ref="A24:AA24"/>
    <mergeCell ref="AB24:AG24"/>
    <mergeCell ref="AH24:BB24"/>
    <mergeCell ref="BC24:BX24"/>
    <mergeCell ref="BY24:CN24"/>
    <mergeCell ref="CO24:DD24"/>
    <mergeCell ref="A25:AA25"/>
    <mergeCell ref="AB25:AG25"/>
    <mergeCell ref="AH25:BB25"/>
    <mergeCell ref="BC25:BX25"/>
    <mergeCell ref="BY25:CN25"/>
    <mergeCell ref="CO25:DD25"/>
    <mergeCell ref="A26:AA26"/>
    <mergeCell ref="AB26:AG26"/>
    <mergeCell ref="AH26:BB26"/>
    <mergeCell ref="BC26:BX26"/>
    <mergeCell ref="BY26:CN26"/>
    <mergeCell ref="CO26:DD26"/>
    <mergeCell ref="A27:AA27"/>
    <mergeCell ref="AB27:AG27"/>
    <mergeCell ref="AH27:BB27"/>
    <mergeCell ref="BC27:BX27"/>
    <mergeCell ref="BY27:CN27"/>
    <mergeCell ref="CO27:DD27"/>
    <mergeCell ref="A28:AA28"/>
    <mergeCell ref="AB28:AG28"/>
    <mergeCell ref="AH28:BB28"/>
    <mergeCell ref="BC28:BX28"/>
    <mergeCell ref="BY28:CN28"/>
    <mergeCell ref="CO28:DD28"/>
    <mergeCell ref="O30:AH30"/>
    <mergeCell ref="AL30:BM30"/>
    <mergeCell ref="O31:AH31"/>
    <mergeCell ref="AL31:BM31"/>
    <mergeCell ref="X34:AQ34"/>
    <mergeCell ref="AT34:BU34"/>
    <mergeCell ref="X35:AQ35"/>
    <mergeCell ref="AT35:BU35"/>
    <mergeCell ref="S37:AL37"/>
    <mergeCell ref="AP37:BQ37"/>
    <mergeCell ref="S38:AL38"/>
    <mergeCell ref="AP38:BQ38"/>
    <mergeCell ref="A40:B40"/>
    <mergeCell ref="C40:F40"/>
    <mergeCell ref="G40:H40"/>
    <mergeCell ref="I40:Z40"/>
    <mergeCell ref="AA40:AD40"/>
    <mergeCell ref="AE40:AH40"/>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2015-08-07T10:18:23Z</dcterms:modified>
  <cp:category/>
  <cp:version/>
  <cp:contentType/>
  <cp:contentStatus/>
</cp:coreProperties>
</file>